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8EBFCEC-0E6E-42D0-8847-0FEF00C7C182}" xr6:coauthVersionLast="36" xr6:coauthVersionMax="36" xr10:uidLastSave="{00000000-0000-0000-0000-000000000000}"/>
  <bookViews>
    <workbookView xWindow="0" yWindow="0" windowWidth="28800" windowHeight="12105" tabRatio="636" xr2:uid="{00000000-000D-0000-FFFF-FFFF00000000}"/>
  </bookViews>
  <sheets>
    <sheet name="Spielplan Übersicht" sheetId="1" r:id="rId1"/>
    <sheet name="Saison" sheetId="2" r:id="rId2"/>
    <sheet name="Spielort" sheetId="5" r:id="rId3"/>
    <sheet name="Vereine" sheetId="6" r:id="rId4"/>
    <sheet name="Mannschaften" sheetId="4" r:id="rId5"/>
    <sheet name="Spielplan" sheetId="3" r:id="rId6"/>
    <sheet name="Prepare Import" sheetId="7" r:id="rId7"/>
    <sheet name="Spielplan 2023-2024" sheetId="8" r:id="rId8"/>
  </sheets>
  <definedNames>
    <definedName name="_xlnm._FilterDatabase" localSheetId="6">'Prepare Import'!$A$1:$F$329</definedName>
    <definedName name="_xlnm._FilterDatabase" localSheetId="7" hidden="1">'Spielplan 2023-2024'!$A$1:$A$524</definedName>
    <definedName name="Excel_BuiltIn__FilterDatabase" localSheetId="5">Spielplan!$F$1:$G$1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" i="7"/>
  <c r="B2" i="4"/>
  <c r="B3" i="4"/>
  <c r="B4" i="4"/>
  <c r="B5" i="4"/>
  <c r="B6" i="4"/>
  <c r="B7" i="4"/>
  <c r="B8" i="4"/>
  <c r="B9" i="4"/>
  <c r="B10" i="4"/>
  <c r="B11" i="4"/>
  <c r="B12" i="4"/>
  <c r="G2" i="4"/>
  <c r="H2" i="4" s="1"/>
  <c r="G3" i="4"/>
  <c r="H3" i="4" s="1"/>
  <c r="G4" i="4"/>
  <c r="G5" i="4"/>
  <c r="G6" i="4"/>
  <c r="H6" i="4" s="1"/>
  <c r="G7" i="4"/>
  <c r="G8" i="4"/>
  <c r="H8" i="4" s="1"/>
  <c r="G9" i="4"/>
  <c r="H9" i="4" s="1"/>
  <c r="G10" i="4"/>
  <c r="H10" i="4" s="1"/>
  <c r="G11" i="4"/>
  <c r="H11" i="4" s="1"/>
  <c r="G12" i="4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H12" i="4"/>
  <c r="H200" i="7"/>
  <c r="F200" i="7"/>
  <c r="C200" i="7"/>
  <c r="B200" i="7"/>
  <c r="A200" i="7"/>
  <c r="I200" i="7" s="1"/>
  <c r="H199" i="7"/>
  <c r="F199" i="7"/>
  <c r="C199" i="7"/>
  <c r="B199" i="7"/>
  <c r="A199" i="7"/>
  <c r="I199" i="7" s="1"/>
  <c r="H198" i="7"/>
  <c r="F198" i="7"/>
  <c r="C198" i="7"/>
  <c r="B198" i="7"/>
  <c r="A198" i="7"/>
  <c r="I198" i="7" s="1"/>
  <c r="H197" i="7"/>
  <c r="F197" i="7"/>
  <c r="C197" i="7"/>
  <c r="B197" i="7"/>
  <c r="A197" i="7"/>
  <c r="I197" i="7" s="1"/>
  <c r="H196" i="7"/>
  <c r="F196" i="7"/>
  <c r="C196" i="7"/>
  <c r="B196" i="7"/>
  <c r="A196" i="7"/>
  <c r="I196" i="7" s="1"/>
  <c r="H195" i="7"/>
  <c r="F195" i="7"/>
  <c r="C195" i="7"/>
  <c r="B195" i="7"/>
  <c r="A195" i="7"/>
  <c r="I195" i="7" s="1"/>
  <c r="H194" i="7"/>
  <c r="F194" i="7"/>
  <c r="C194" i="7"/>
  <c r="B194" i="7"/>
  <c r="A194" i="7"/>
  <c r="I194" i="7" s="1"/>
  <c r="H193" i="7"/>
  <c r="F193" i="7"/>
  <c r="C193" i="7"/>
  <c r="B193" i="7"/>
  <c r="A193" i="7"/>
  <c r="I193" i="7" s="1"/>
  <c r="H192" i="7"/>
  <c r="F192" i="7"/>
  <c r="C192" i="7"/>
  <c r="B192" i="7"/>
  <c r="A192" i="7"/>
  <c r="I192" i="7" s="1"/>
  <c r="H191" i="7"/>
  <c r="F191" i="7"/>
  <c r="C191" i="7"/>
  <c r="B191" i="7"/>
  <c r="A191" i="7"/>
  <c r="I191" i="7" s="1"/>
  <c r="H190" i="7"/>
  <c r="F190" i="7"/>
  <c r="C190" i="7"/>
  <c r="B190" i="7"/>
  <c r="A190" i="7"/>
  <c r="I190" i="7" s="1"/>
  <c r="H189" i="7"/>
  <c r="F189" i="7"/>
  <c r="C189" i="7"/>
  <c r="B189" i="7"/>
  <c r="A189" i="7"/>
  <c r="I189" i="7" s="1"/>
  <c r="H188" i="7"/>
  <c r="F188" i="7"/>
  <c r="C188" i="7"/>
  <c r="B188" i="7"/>
  <c r="A188" i="7"/>
  <c r="I188" i="7" s="1"/>
  <c r="H187" i="7"/>
  <c r="F187" i="7"/>
  <c r="C187" i="7"/>
  <c r="B187" i="7"/>
  <c r="A187" i="7"/>
  <c r="I187" i="7" s="1"/>
  <c r="H186" i="7"/>
  <c r="F186" i="7"/>
  <c r="C186" i="7"/>
  <c r="B186" i="7"/>
  <c r="A186" i="7"/>
  <c r="I186" i="7" s="1"/>
  <c r="H185" i="7"/>
  <c r="F185" i="7"/>
  <c r="C185" i="7"/>
  <c r="B185" i="7"/>
  <c r="A185" i="7"/>
  <c r="I185" i="7" s="1"/>
  <c r="H184" i="7"/>
  <c r="F184" i="7"/>
  <c r="C184" i="7"/>
  <c r="B184" i="7"/>
  <c r="A184" i="7"/>
  <c r="I184" i="7" s="1"/>
  <c r="H183" i="7"/>
  <c r="F183" i="7"/>
  <c r="C183" i="7"/>
  <c r="B183" i="7"/>
  <c r="A183" i="7"/>
  <c r="I183" i="7" s="1"/>
  <c r="H182" i="7"/>
  <c r="F182" i="7"/>
  <c r="C182" i="7"/>
  <c r="B182" i="7"/>
  <c r="A182" i="7"/>
  <c r="I182" i="7" s="1"/>
  <c r="H181" i="7"/>
  <c r="F181" i="7"/>
  <c r="C181" i="7"/>
  <c r="B181" i="7"/>
  <c r="A181" i="7"/>
  <c r="I181" i="7" s="1"/>
  <c r="H180" i="7"/>
  <c r="F180" i="7"/>
  <c r="C180" i="7"/>
  <c r="B180" i="7"/>
  <c r="A180" i="7"/>
  <c r="I180" i="7" s="1"/>
  <c r="H179" i="7"/>
  <c r="F179" i="7"/>
  <c r="C179" i="7"/>
  <c r="B179" i="7"/>
  <c r="A179" i="7"/>
  <c r="I179" i="7" s="1"/>
  <c r="H178" i="7"/>
  <c r="F178" i="7"/>
  <c r="C178" i="7"/>
  <c r="B178" i="7"/>
  <c r="A178" i="7"/>
  <c r="I178" i="7" s="1"/>
  <c r="H177" i="7"/>
  <c r="F177" i="7"/>
  <c r="C177" i="7"/>
  <c r="B177" i="7"/>
  <c r="A177" i="7"/>
  <c r="I177" i="7" s="1"/>
  <c r="H176" i="7"/>
  <c r="F176" i="7"/>
  <c r="C176" i="7"/>
  <c r="B176" i="7"/>
  <c r="A176" i="7"/>
  <c r="I176" i="7" s="1"/>
  <c r="H175" i="7"/>
  <c r="F175" i="7"/>
  <c r="C175" i="7"/>
  <c r="B175" i="7"/>
  <c r="A175" i="7"/>
  <c r="I175" i="7" s="1"/>
  <c r="H174" i="7"/>
  <c r="F174" i="7"/>
  <c r="C174" i="7"/>
  <c r="B174" i="7"/>
  <c r="A174" i="7"/>
  <c r="I174" i="7" s="1"/>
  <c r="H173" i="7"/>
  <c r="F173" i="7"/>
  <c r="C173" i="7"/>
  <c r="B173" i="7"/>
  <c r="A173" i="7"/>
  <c r="I173" i="7" s="1"/>
  <c r="H172" i="7"/>
  <c r="F172" i="7"/>
  <c r="C172" i="7"/>
  <c r="B172" i="7"/>
  <c r="A172" i="7"/>
  <c r="I172" i="7" s="1"/>
  <c r="H171" i="7"/>
  <c r="F171" i="7"/>
  <c r="C171" i="7"/>
  <c r="B171" i="7"/>
  <c r="A171" i="7"/>
  <c r="I171" i="7" s="1"/>
  <c r="H170" i="7"/>
  <c r="F170" i="7"/>
  <c r="C170" i="7"/>
  <c r="B170" i="7"/>
  <c r="A170" i="7"/>
  <c r="I170" i="7" s="1"/>
  <c r="H169" i="7"/>
  <c r="F169" i="7"/>
  <c r="C169" i="7"/>
  <c r="B169" i="7"/>
  <c r="A169" i="7"/>
  <c r="I169" i="7" s="1"/>
  <c r="H168" i="7"/>
  <c r="F168" i="7"/>
  <c r="C168" i="7"/>
  <c r="B168" i="7"/>
  <c r="A168" i="7"/>
  <c r="I168" i="7" s="1"/>
  <c r="H167" i="7"/>
  <c r="F167" i="7"/>
  <c r="C167" i="7"/>
  <c r="B167" i="7"/>
  <c r="A167" i="7"/>
  <c r="I167" i="7" s="1"/>
  <c r="H166" i="7"/>
  <c r="F166" i="7"/>
  <c r="C166" i="7"/>
  <c r="B166" i="7"/>
  <c r="A166" i="7"/>
  <c r="I166" i="7" s="1"/>
  <c r="H165" i="7"/>
  <c r="F165" i="7"/>
  <c r="C165" i="7"/>
  <c r="B165" i="7"/>
  <c r="A165" i="7"/>
  <c r="I165" i="7" s="1"/>
  <c r="H164" i="7"/>
  <c r="F164" i="7"/>
  <c r="C164" i="7"/>
  <c r="B164" i="7"/>
  <c r="A164" i="7"/>
  <c r="I164" i="7" s="1"/>
  <c r="H163" i="7"/>
  <c r="F163" i="7"/>
  <c r="C163" i="7"/>
  <c r="B163" i="7"/>
  <c r="A163" i="7"/>
  <c r="I163" i="7" s="1"/>
  <c r="H162" i="7"/>
  <c r="F162" i="7"/>
  <c r="C162" i="7"/>
  <c r="B162" i="7"/>
  <c r="A162" i="7"/>
  <c r="I162" i="7" s="1"/>
  <c r="H161" i="7"/>
  <c r="F161" i="7"/>
  <c r="C161" i="7"/>
  <c r="B161" i="7"/>
  <c r="A161" i="7"/>
  <c r="I161" i="7" s="1"/>
  <c r="H160" i="7"/>
  <c r="F160" i="7"/>
  <c r="C160" i="7"/>
  <c r="B160" i="7"/>
  <c r="A160" i="7"/>
  <c r="I160" i="7" s="1"/>
  <c r="H159" i="7"/>
  <c r="F159" i="7"/>
  <c r="C159" i="7"/>
  <c r="B159" i="7"/>
  <c r="A159" i="7"/>
  <c r="I159" i="7" s="1"/>
  <c r="H158" i="7"/>
  <c r="F158" i="7"/>
  <c r="C158" i="7"/>
  <c r="B158" i="7"/>
  <c r="A158" i="7"/>
  <c r="I158" i="7" s="1"/>
  <c r="H157" i="7"/>
  <c r="F157" i="7"/>
  <c r="C157" i="7"/>
  <c r="B157" i="7"/>
  <c r="A157" i="7"/>
  <c r="I157" i="7" s="1"/>
  <c r="H156" i="7"/>
  <c r="F156" i="7"/>
  <c r="C156" i="7"/>
  <c r="B156" i="7"/>
  <c r="A156" i="7"/>
  <c r="I156" i="7" s="1"/>
  <c r="H155" i="7"/>
  <c r="F155" i="7"/>
  <c r="C155" i="7"/>
  <c r="B155" i="7"/>
  <c r="A155" i="7"/>
  <c r="I155" i="7" s="1"/>
  <c r="H154" i="7"/>
  <c r="F154" i="7"/>
  <c r="C154" i="7"/>
  <c r="B154" i="7"/>
  <c r="A154" i="7"/>
  <c r="I154" i="7" s="1"/>
  <c r="H153" i="7"/>
  <c r="F153" i="7"/>
  <c r="C153" i="7"/>
  <c r="B153" i="7"/>
  <c r="A153" i="7"/>
  <c r="I153" i="7" s="1"/>
  <c r="H152" i="7"/>
  <c r="F152" i="7"/>
  <c r="C152" i="7"/>
  <c r="B152" i="7"/>
  <c r="A152" i="7"/>
  <c r="I152" i="7" s="1"/>
  <c r="H151" i="7"/>
  <c r="F151" i="7"/>
  <c r="C151" i="7"/>
  <c r="B151" i="7"/>
  <c r="A151" i="7"/>
  <c r="I151" i="7" s="1"/>
  <c r="H150" i="7"/>
  <c r="F150" i="7"/>
  <c r="C150" i="7"/>
  <c r="B150" i="7"/>
  <c r="A150" i="7"/>
  <c r="I150" i="7" s="1"/>
  <c r="H149" i="7"/>
  <c r="F149" i="7"/>
  <c r="C149" i="7"/>
  <c r="B149" i="7"/>
  <c r="A149" i="7"/>
  <c r="I149" i="7" s="1"/>
  <c r="H148" i="7"/>
  <c r="F148" i="7"/>
  <c r="C148" i="7"/>
  <c r="B148" i="7"/>
  <c r="A148" i="7"/>
  <c r="I148" i="7" s="1"/>
  <c r="H147" i="7"/>
  <c r="F147" i="7"/>
  <c r="C147" i="7"/>
  <c r="B147" i="7"/>
  <c r="A147" i="7"/>
  <c r="I147" i="7" s="1"/>
  <c r="H146" i="7"/>
  <c r="F146" i="7"/>
  <c r="C146" i="7"/>
  <c r="B146" i="7"/>
  <c r="A146" i="7"/>
  <c r="I146" i="7" s="1"/>
  <c r="H145" i="7"/>
  <c r="F145" i="7"/>
  <c r="C145" i="7"/>
  <c r="B145" i="7"/>
  <c r="A145" i="7"/>
  <c r="I145" i="7" s="1"/>
  <c r="H144" i="7"/>
  <c r="F144" i="7"/>
  <c r="C144" i="7"/>
  <c r="B144" i="7"/>
  <c r="A144" i="7"/>
  <c r="I144" i="7" s="1"/>
  <c r="H143" i="7"/>
  <c r="F143" i="7"/>
  <c r="C143" i="7"/>
  <c r="B143" i="7"/>
  <c r="A143" i="7"/>
  <c r="I143" i="7" s="1"/>
  <c r="H142" i="7"/>
  <c r="F142" i="7"/>
  <c r="C142" i="7"/>
  <c r="B142" i="7"/>
  <c r="A142" i="7"/>
  <c r="I142" i="7" s="1"/>
  <c r="H141" i="7"/>
  <c r="F141" i="7"/>
  <c r="C141" i="7"/>
  <c r="B141" i="7"/>
  <c r="A141" i="7"/>
  <c r="I141" i="7" s="1"/>
  <c r="H140" i="7"/>
  <c r="F140" i="7"/>
  <c r="C140" i="7"/>
  <c r="B140" i="7"/>
  <c r="A140" i="7"/>
  <c r="I140" i="7" s="1"/>
  <c r="H139" i="7"/>
  <c r="F139" i="7"/>
  <c r="C139" i="7"/>
  <c r="B139" i="7"/>
  <c r="A139" i="7"/>
  <c r="I139" i="7" s="1"/>
  <c r="H138" i="7"/>
  <c r="F138" i="7"/>
  <c r="C138" i="7"/>
  <c r="B138" i="7"/>
  <c r="A138" i="7"/>
  <c r="I138" i="7" s="1"/>
  <c r="H137" i="7"/>
  <c r="F137" i="7"/>
  <c r="C137" i="7"/>
  <c r="B137" i="7"/>
  <c r="A137" i="7"/>
  <c r="I137" i="7" s="1"/>
  <c r="H136" i="7"/>
  <c r="F136" i="7"/>
  <c r="C136" i="7"/>
  <c r="B136" i="7"/>
  <c r="A136" i="7"/>
  <c r="I136" i="7" s="1"/>
  <c r="H135" i="7"/>
  <c r="F135" i="7"/>
  <c r="C135" i="7"/>
  <c r="B135" i="7"/>
  <c r="A135" i="7"/>
  <c r="I135" i="7" s="1"/>
  <c r="H134" i="7"/>
  <c r="F134" i="7"/>
  <c r="C134" i="7"/>
  <c r="B134" i="7"/>
  <c r="A134" i="7"/>
  <c r="I134" i="7" s="1"/>
  <c r="H133" i="7"/>
  <c r="F133" i="7"/>
  <c r="C133" i="7"/>
  <c r="B133" i="7"/>
  <c r="A133" i="7"/>
  <c r="I133" i="7" s="1"/>
  <c r="H132" i="7"/>
  <c r="F132" i="7"/>
  <c r="C132" i="7"/>
  <c r="B132" i="7"/>
  <c r="A132" i="7"/>
  <c r="I132" i="7" s="1"/>
  <c r="H131" i="7"/>
  <c r="F131" i="7"/>
  <c r="C131" i="7"/>
  <c r="B131" i="7"/>
  <c r="A131" i="7"/>
  <c r="I131" i="7" s="1"/>
  <c r="H130" i="7"/>
  <c r="F130" i="7"/>
  <c r="C130" i="7"/>
  <c r="B130" i="7"/>
  <c r="A130" i="7"/>
  <c r="I130" i="7" s="1"/>
  <c r="H129" i="7"/>
  <c r="F129" i="7"/>
  <c r="C129" i="7"/>
  <c r="B129" i="7"/>
  <c r="A129" i="7"/>
  <c r="I129" i="7" s="1"/>
  <c r="H128" i="7"/>
  <c r="F128" i="7"/>
  <c r="C128" i="7"/>
  <c r="B128" i="7"/>
  <c r="A128" i="7"/>
  <c r="I128" i="7" s="1"/>
  <c r="H127" i="7"/>
  <c r="F127" i="7"/>
  <c r="C127" i="7"/>
  <c r="B127" i="7"/>
  <c r="A127" i="7"/>
  <c r="I127" i="7" s="1"/>
  <c r="H126" i="7"/>
  <c r="F126" i="7"/>
  <c r="C126" i="7"/>
  <c r="B126" i="7"/>
  <c r="A126" i="7"/>
  <c r="I126" i="7" s="1"/>
  <c r="H125" i="7"/>
  <c r="F125" i="7"/>
  <c r="C125" i="7"/>
  <c r="B125" i="7"/>
  <c r="A125" i="7"/>
  <c r="I125" i="7" s="1"/>
  <c r="H124" i="7"/>
  <c r="F124" i="7"/>
  <c r="C124" i="7"/>
  <c r="B124" i="7"/>
  <c r="A124" i="7"/>
  <c r="I124" i="7" s="1"/>
  <c r="H123" i="7"/>
  <c r="F123" i="7"/>
  <c r="C123" i="7"/>
  <c r="B123" i="7"/>
  <c r="A123" i="7"/>
  <c r="I123" i="7" s="1"/>
  <c r="H122" i="7"/>
  <c r="F122" i="7"/>
  <c r="C122" i="7"/>
  <c r="B122" i="7"/>
  <c r="A122" i="7"/>
  <c r="I122" i="7" s="1"/>
  <c r="H121" i="7"/>
  <c r="F121" i="7"/>
  <c r="C121" i="7"/>
  <c r="B121" i="7"/>
  <c r="A121" i="7"/>
  <c r="I121" i="7" s="1"/>
  <c r="H120" i="7"/>
  <c r="F120" i="7"/>
  <c r="C120" i="7"/>
  <c r="B120" i="7"/>
  <c r="A120" i="7"/>
  <c r="I120" i="7" s="1"/>
  <c r="H119" i="7"/>
  <c r="F119" i="7"/>
  <c r="C119" i="7"/>
  <c r="B119" i="7"/>
  <c r="A119" i="7"/>
  <c r="I119" i="7" s="1"/>
  <c r="H118" i="7"/>
  <c r="F118" i="7"/>
  <c r="C118" i="7"/>
  <c r="B118" i="7"/>
  <c r="A118" i="7"/>
  <c r="I118" i="7" s="1"/>
  <c r="H117" i="7"/>
  <c r="F117" i="7"/>
  <c r="C117" i="7"/>
  <c r="B117" i="7"/>
  <c r="A117" i="7"/>
  <c r="I117" i="7" s="1"/>
  <c r="H116" i="7"/>
  <c r="F116" i="7"/>
  <c r="C116" i="7"/>
  <c r="B116" i="7"/>
  <c r="A116" i="7"/>
  <c r="I116" i="7" s="1"/>
  <c r="H115" i="7"/>
  <c r="F115" i="7"/>
  <c r="C115" i="7"/>
  <c r="B115" i="7"/>
  <c r="A115" i="7"/>
  <c r="I115" i="7" s="1"/>
  <c r="H114" i="7"/>
  <c r="F114" i="7"/>
  <c r="C114" i="7"/>
  <c r="B114" i="7"/>
  <c r="A114" i="7"/>
  <c r="I114" i="7" s="1"/>
  <c r="H113" i="7"/>
  <c r="F113" i="7"/>
  <c r="C113" i="7"/>
  <c r="B113" i="7"/>
  <c r="A113" i="7"/>
  <c r="I113" i="7" s="1"/>
  <c r="H112" i="7"/>
  <c r="F112" i="7"/>
  <c r="C112" i="7"/>
  <c r="B112" i="7"/>
  <c r="A112" i="7"/>
  <c r="I112" i="7" s="1"/>
  <c r="H111" i="7"/>
  <c r="F111" i="7"/>
  <c r="C111" i="7"/>
  <c r="B111" i="7"/>
  <c r="A111" i="7"/>
  <c r="I111" i="7" s="1"/>
  <c r="H110" i="7"/>
  <c r="F110" i="7"/>
  <c r="C110" i="7"/>
  <c r="B110" i="7"/>
  <c r="A110" i="7"/>
  <c r="I110" i="7" s="1"/>
  <c r="H109" i="7"/>
  <c r="F109" i="7"/>
  <c r="C109" i="7"/>
  <c r="B109" i="7"/>
  <c r="A109" i="7"/>
  <c r="I109" i="7" s="1"/>
  <c r="H108" i="7"/>
  <c r="F108" i="7"/>
  <c r="C108" i="7"/>
  <c r="B108" i="7"/>
  <c r="A108" i="7"/>
  <c r="I108" i="7" s="1"/>
  <c r="H107" i="7"/>
  <c r="F107" i="7"/>
  <c r="C107" i="7"/>
  <c r="B107" i="7"/>
  <c r="A107" i="7"/>
  <c r="I107" i="7" s="1"/>
  <c r="H106" i="7"/>
  <c r="F106" i="7"/>
  <c r="C106" i="7"/>
  <c r="B106" i="7"/>
  <c r="A106" i="7"/>
  <c r="I106" i="7" s="1"/>
  <c r="H105" i="7"/>
  <c r="F105" i="7"/>
  <c r="C105" i="7"/>
  <c r="B105" i="7"/>
  <c r="A105" i="7"/>
  <c r="I105" i="7" s="1"/>
  <c r="H104" i="7"/>
  <c r="F104" i="7"/>
  <c r="C104" i="7"/>
  <c r="B104" i="7"/>
  <c r="A104" i="7"/>
  <c r="I104" i="7" s="1"/>
  <c r="H103" i="7"/>
  <c r="F103" i="7"/>
  <c r="C103" i="7"/>
  <c r="B103" i="7"/>
  <c r="A103" i="7"/>
  <c r="I103" i="7" s="1"/>
  <c r="H102" i="7"/>
  <c r="F102" i="7"/>
  <c r="C102" i="7"/>
  <c r="B102" i="7"/>
  <c r="A102" i="7"/>
  <c r="I102" i="7" s="1"/>
  <c r="H101" i="7"/>
  <c r="F101" i="7"/>
  <c r="C101" i="7"/>
  <c r="B101" i="7"/>
  <c r="A101" i="7"/>
  <c r="I101" i="7" s="1"/>
  <c r="H100" i="7"/>
  <c r="F100" i="7"/>
  <c r="C100" i="7"/>
  <c r="B100" i="7"/>
  <c r="A100" i="7"/>
  <c r="I100" i="7" s="1"/>
  <c r="H99" i="7"/>
  <c r="F99" i="7"/>
  <c r="C99" i="7"/>
  <c r="B99" i="7"/>
  <c r="A99" i="7"/>
  <c r="H98" i="7"/>
  <c r="F98" i="7"/>
  <c r="C98" i="7"/>
  <c r="B98" i="7"/>
  <c r="A98" i="7"/>
  <c r="H97" i="7"/>
  <c r="F97" i="7"/>
  <c r="C97" i="7"/>
  <c r="B97" i="7"/>
  <c r="A97" i="7"/>
  <c r="H96" i="7"/>
  <c r="F96" i="7"/>
  <c r="C96" i="7"/>
  <c r="B96" i="7"/>
  <c r="A96" i="7"/>
  <c r="I96" i="7" s="1"/>
  <c r="H95" i="7"/>
  <c r="F95" i="7"/>
  <c r="C95" i="7"/>
  <c r="B95" i="7"/>
  <c r="A95" i="7"/>
  <c r="H94" i="7"/>
  <c r="F94" i="7"/>
  <c r="C94" i="7"/>
  <c r="B94" i="7"/>
  <c r="A94" i="7"/>
  <c r="H93" i="7"/>
  <c r="F93" i="7"/>
  <c r="C93" i="7"/>
  <c r="B93" i="7"/>
  <c r="A93" i="7"/>
  <c r="I93" i="7" s="1"/>
  <c r="H92" i="7"/>
  <c r="F92" i="7"/>
  <c r="C92" i="7"/>
  <c r="B92" i="7"/>
  <c r="A92" i="7"/>
  <c r="I92" i="7" s="1"/>
  <c r="H91" i="7"/>
  <c r="F91" i="7"/>
  <c r="C91" i="7"/>
  <c r="B91" i="7"/>
  <c r="A91" i="7"/>
  <c r="H90" i="7"/>
  <c r="F90" i="7"/>
  <c r="C90" i="7"/>
  <c r="B90" i="7"/>
  <c r="A90" i="7"/>
  <c r="I90" i="7" s="1"/>
  <c r="H89" i="7"/>
  <c r="F89" i="7"/>
  <c r="C89" i="7"/>
  <c r="B89" i="7"/>
  <c r="A89" i="7"/>
  <c r="I89" i="7" s="1"/>
  <c r="H88" i="7"/>
  <c r="F88" i="7"/>
  <c r="C88" i="7"/>
  <c r="B88" i="7"/>
  <c r="A88" i="7"/>
  <c r="I88" i="7" s="1"/>
  <c r="H87" i="7"/>
  <c r="F87" i="7"/>
  <c r="C87" i="7"/>
  <c r="B87" i="7"/>
  <c r="A87" i="7"/>
  <c r="H86" i="7"/>
  <c r="F86" i="7"/>
  <c r="C86" i="7"/>
  <c r="B86" i="7"/>
  <c r="A86" i="7"/>
  <c r="H85" i="7"/>
  <c r="F85" i="7"/>
  <c r="C85" i="7"/>
  <c r="B85" i="7"/>
  <c r="A85" i="7"/>
  <c r="H84" i="7"/>
  <c r="F84" i="7"/>
  <c r="C84" i="7"/>
  <c r="B84" i="7"/>
  <c r="A84" i="7"/>
  <c r="I84" i="7" s="1"/>
  <c r="H83" i="7"/>
  <c r="F83" i="7"/>
  <c r="C83" i="7"/>
  <c r="B83" i="7"/>
  <c r="A83" i="7"/>
  <c r="H82" i="7"/>
  <c r="F82" i="7"/>
  <c r="C82" i="7"/>
  <c r="B82" i="7"/>
  <c r="A82" i="7"/>
  <c r="H81" i="7"/>
  <c r="F81" i="7"/>
  <c r="C81" i="7"/>
  <c r="B81" i="7"/>
  <c r="A81" i="7"/>
  <c r="I81" i="7" s="1"/>
  <c r="H80" i="7"/>
  <c r="F80" i="7"/>
  <c r="C80" i="7"/>
  <c r="B80" i="7"/>
  <c r="A80" i="7"/>
  <c r="I80" i="7" s="1"/>
  <c r="H79" i="7"/>
  <c r="F79" i="7"/>
  <c r="C79" i="7"/>
  <c r="B79" i="7"/>
  <c r="A79" i="7"/>
  <c r="H78" i="7"/>
  <c r="F78" i="7"/>
  <c r="C78" i="7"/>
  <c r="B78" i="7"/>
  <c r="A78" i="7"/>
  <c r="I78" i="7" s="1"/>
  <c r="H77" i="7"/>
  <c r="F77" i="7"/>
  <c r="C77" i="7"/>
  <c r="B77" i="7"/>
  <c r="A77" i="7"/>
  <c r="I77" i="7" s="1"/>
  <c r="H76" i="7"/>
  <c r="F76" i="7"/>
  <c r="C76" i="7"/>
  <c r="B76" i="7"/>
  <c r="A76" i="7"/>
  <c r="I76" i="7" s="1"/>
  <c r="H75" i="7"/>
  <c r="F75" i="7"/>
  <c r="C75" i="7"/>
  <c r="B75" i="7"/>
  <c r="A75" i="7"/>
  <c r="H74" i="7"/>
  <c r="F74" i="7"/>
  <c r="C74" i="7"/>
  <c r="B74" i="7"/>
  <c r="A74" i="7"/>
  <c r="H73" i="7"/>
  <c r="F73" i="7"/>
  <c r="C73" i="7"/>
  <c r="B73" i="7"/>
  <c r="A73" i="7"/>
  <c r="H72" i="7"/>
  <c r="F72" i="7"/>
  <c r="C72" i="7"/>
  <c r="B72" i="7"/>
  <c r="A72" i="7"/>
  <c r="I72" i="7" s="1"/>
  <c r="H71" i="7"/>
  <c r="F71" i="7"/>
  <c r="C71" i="7"/>
  <c r="B71" i="7"/>
  <c r="A71" i="7"/>
  <c r="H70" i="7"/>
  <c r="F70" i="7"/>
  <c r="C70" i="7"/>
  <c r="B70" i="7"/>
  <c r="A70" i="7"/>
  <c r="H69" i="7"/>
  <c r="F69" i="7"/>
  <c r="C69" i="7"/>
  <c r="B69" i="7"/>
  <c r="A69" i="7"/>
  <c r="I69" i="7" s="1"/>
  <c r="H68" i="7"/>
  <c r="F68" i="7"/>
  <c r="C68" i="7"/>
  <c r="B68" i="7"/>
  <c r="A68" i="7"/>
  <c r="I68" i="7" s="1"/>
  <c r="H67" i="7"/>
  <c r="F67" i="7"/>
  <c r="C67" i="7"/>
  <c r="B67" i="7"/>
  <c r="A67" i="7"/>
  <c r="H66" i="7"/>
  <c r="F66" i="7"/>
  <c r="C66" i="7"/>
  <c r="B66" i="7"/>
  <c r="A66" i="7"/>
  <c r="I66" i="7" s="1"/>
  <c r="H65" i="7"/>
  <c r="F65" i="7"/>
  <c r="C65" i="7"/>
  <c r="B65" i="7"/>
  <c r="A65" i="7"/>
  <c r="I65" i="7" s="1"/>
  <c r="H64" i="7"/>
  <c r="F64" i="7"/>
  <c r="C64" i="7"/>
  <c r="B64" i="7"/>
  <c r="A64" i="7"/>
  <c r="I64" i="7" s="1"/>
  <c r="H63" i="7"/>
  <c r="F63" i="7"/>
  <c r="C63" i="7"/>
  <c r="B63" i="7"/>
  <c r="A63" i="7"/>
  <c r="H62" i="7"/>
  <c r="F62" i="7"/>
  <c r="C62" i="7"/>
  <c r="B62" i="7"/>
  <c r="A62" i="7"/>
  <c r="H61" i="7"/>
  <c r="F61" i="7"/>
  <c r="C61" i="7"/>
  <c r="B61" i="7"/>
  <c r="A61" i="7"/>
  <c r="H60" i="7"/>
  <c r="F60" i="7"/>
  <c r="C60" i="7"/>
  <c r="B60" i="7"/>
  <c r="A60" i="7"/>
  <c r="I60" i="7" s="1"/>
  <c r="H59" i="7"/>
  <c r="F59" i="7"/>
  <c r="C59" i="7"/>
  <c r="B59" i="7"/>
  <c r="A59" i="7"/>
  <c r="H58" i="7"/>
  <c r="F58" i="7"/>
  <c r="C58" i="7"/>
  <c r="B58" i="7"/>
  <c r="A58" i="7"/>
  <c r="H57" i="7"/>
  <c r="F57" i="7"/>
  <c r="C57" i="7"/>
  <c r="B57" i="7"/>
  <c r="A57" i="7"/>
  <c r="I57" i="7" s="1"/>
  <c r="H56" i="7"/>
  <c r="F56" i="7"/>
  <c r="C56" i="7"/>
  <c r="B56" i="7"/>
  <c r="A56" i="7"/>
  <c r="I56" i="7" s="1"/>
  <c r="H55" i="7"/>
  <c r="F55" i="7"/>
  <c r="C55" i="7"/>
  <c r="B55" i="7"/>
  <c r="A55" i="7"/>
  <c r="H54" i="7"/>
  <c r="F54" i="7"/>
  <c r="C54" i="7"/>
  <c r="B54" i="7"/>
  <c r="A54" i="7"/>
  <c r="I54" i="7" s="1"/>
  <c r="H53" i="7"/>
  <c r="F53" i="7"/>
  <c r="C53" i="7"/>
  <c r="B53" i="7"/>
  <c r="A53" i="7"/>
  <c r="I53" i="7" s="1"/>
  <c r="H52" i="7"/>
  <c r="F52" i="7"/>
  <c r="C52" i="7"/>
  <c r="B52" i="7"/>
  <c r="A52" i="7"/>
  <c r="I52" i="7" s="1"/>
  <c r="H51" i="7"/>
  <c r="F51" i="7"/>
  <c r="C51" i="7"/>
  <c r="B51" i="7"/>
  <c r="A51" i="7"/>
  <c r="H50" i="7"/>
  <c r="F50" i="7"/>
  <c r="C50" i="7"/>
  <c r="B50" i="7"/>
  <c r="A50" i="7"/>
  <c r="H49" i="7"/>
  <c r="F49" i="7"/>
  <c r="C49" i="7"/>
  <c r="B49" i="7"/>
  <c r="A49" i="7"/>
  <c r="I49" i="7" s="1"/>
  <c r="H48" i="7"/>
  <c r="F48" i="7"/>
  <c r="C48" i="7"/>
  <c r="B48" i="7"/>
  <c r="A48" i="7"/>
  <c r="I48" i="7" s="1"/>
  <c r="H47" i="7"/>
  <c r="F47" i="7"/>
  <c r="C47" i="7"/>
  <c r="B47" i="7"/>
  <c r="A47" i="7"/>
  <c r="H46" i="7"/>
  <c r="F46" i="7"/>
  <c r="C46" i="7"/>
  <c r="B46" i="7"/>
  <c r="A46" i="7"/>
  <c r="H45" i="7"/>
  <c r="F45" i="7"/>
  <c r="C45" i="7"/>
  <c r="B45" i="7"/>
  <c r="A45" i="7"/>
  <c r="I45" i="7" s="1"/>
  <c r="H44" i="7"/>
  <c r="F44" i="7"/>
  <c r="C44" i="7"/>
  <c r="B44" i="7"/>
  <c r="A44" i="7"/>
  <c r="I44" i="7" s="1"/>
  <c r="H43" i="7"/>
  <c r="F43" i="7"/>
  <c r="C43" i="7"/>
  <c r="B43" i="7"/>
  <c r="A43" i="7"/>
  <c r="H42" i="7"/>
  <c r="F42" i="7"/>
  <c r="C42" i="7"/>
  <c r="B42" i="7"/>
  <c r="A42" i="7"/>
  <c r="I42" i="7" s="1"/>
  <c r="H41" i="7"/>
  <c r="F41" i="7"/>
  <c r="C41" i="7"/>
  <c r="B41" i="7"/>
  <c r="A41" i="7"/>
  <c r="I41" i="7" s="1"/>
  <c r="H40" i="7"/>
  <c r="F40" i="7"/>
  <c r="C40" i="7"/>
  <c r="B40" i="7"/>
  <c r="A40" i="7"/>
  <c r="I40" i="7" s="1"/>
  <c r="H39" i="7"/>
  <c r="F39" i="7"/>
  <c r="C39" i="7"/>
  <c r="B39" i="7"/>
  <c r="A39" i="7"/>
  <c r="H38" i="7"/>
  <c r="F38" i="7"/>
  <c r="C38" i="7"/>
  <c r="B38" i="7"/>
  <c r="A38" i="7"/>
  <c r="H37" i="7"/>
  <c r="F37" i="7"/>
  <c r="C37" i="7"/>
  <c r="B37" i="7"/>
  <c r="A37" i="7"/>
  <c r="I37" i="7" s="1"/>
  <c r="H36" i="7"/>
  <c r="F36" i="7"/>
  <c r="C36" i="7"/>
  <c r="B36" i="7"/>
  <c r="A36" i="7"/>
  <c r="I36" i="7" s="1"/>
  <c r="H35" i="7"/>
  <c r="F35" i="7"/>
  <c r="C35" i="7"/>
  <c r="B35" i="7"/>
  <c r="A35" i="7"/>
  <c r="H34" i="7"/>
  <c r="F34" i="7"/>
  <c r="C34" i="7"/>
  <c r="B34" i="7"/>
  <c r="A34" i="7"/>
  <c r="H33" i="7"/>
  <c r="F33" i="7"/>
  <c r="C33" i="7"/>
  <c r="B33" i="7"/>
  <c r="A33" i="7"/>
  <c r="H32" i="7"/>
  <c r="F32" i="7"/>
  <c r="C32" i="7"/>
  <c r="B32" i="7"/>
  <c r="A32" i="7"/>
  <c r="I32" i="7" s="1"/>
  <c r="H31" i="7"/>
  <c r="F31" i="7"/>
  <c r="C31" i="7"/>
  <c r="B31" i="7"/>
  <c r="A31" i="7"/>
  <c r="H30" i="7"/>
  <c r="F30" i="7"/>
  <c r="C30" i="7"/>
  <c r="B30" i="7"/>
  <c r="A30" i="7"/>
  <c r="I30" i="7" s="1"/>
  <c r="H29" i="7"/>
  <c r="F29" i="7"/>
  <c r="C29" i="7"/>
  <c r="B29" i="7"/>
  <c r="A29" i="7"/>
  <c r="I29" i="7" s="1"/>
  <c r="H28" i="7"/>
  <c r="F28" i="7"/>
  <c r="C28" i="7"/>
  <c r="B28" i="7"/>
  <c r="A28" i="7"/>
  <c r="I28" i="7" s="1"/>
  <c r="H27" i="7"/>
  <c r="F27" i="7"/>
  <c r="C27" i="7"/>
  <c r="B27" i="7"/>
  <c r="A27" i="7"/>
  <c r="H26" i="7"/>
  <c r="F26" i="7"/>
  <c r="C26" i="7"/>
  <c r="B26" i="7"/>
  <c r="A26" i="7"/>
  <c r="H25" i="7"/>
  <c r="F25" i="7"/>
  <c r="C25" i="7"/>
  <c r="B25" i="7"/>
  <c r="A25" i="7"/>
  <c r="I25" i="7" s="1"/>
  <c r="H24" i="7"/>
  <c r="F24" i="7"/>
  <c r="C24" i="7"/>
  <c r="B24" i="7"/>
  <c r="A24" i="7"/>
  <c r="I24" i="7" s="1"/>
  <c r="H23" i="7"/>
  <c r="F23" i="7"/>
  <c r="C23" i="7"/>
  <c r="B23" i="7"/>
  <c r="A23" i="7"/>
  <c r="H22" i="7"/>
  <c r="F22" i="7"/>
  <c r="C22" i="7"/>
  <c r="B22" i="7"/>
  <c r="A22" i="7"/>
  <c r="H21" i="7"/>
  <c r="F21" i="7"/>
  <c r="C21" i="7"/>
  <c r="B21" i="7"/>
  <c r="A21" i="7"/>
  <c r="I21" i="7" s="1"/>
  <c r="H20" i="7"/>
  <c r="F20" i="7"/>
  <c r="C20" i="7"/>
  <c r="B20" i="7"/>
  <c r="A20" i="7"/>
  <c r="I20" i="7" s="1"/>
  <c r="H19" i="7"/>
  <c r="F19" i="7"/>
  <c r="C19" i="7"/>
  <c r="B19" i="7"/>
  <c r="A19" i="7"/>
  <c r="H18" i="7"/>
  <c r="F18" i="7"/>
  <c r="C18" i="7"/>
  <c r="B18" i="7"/>
  <c r="A18" i="7"/>
  <c r="I18" i="7" s="1"/>
  <c r="H17" i="7"/>
  <c r="F17" i="7"/>
  <c r="C17" i="7"/>
  <c r="B17" i="7"/>
  <c r="A17" i="7"/>
  <c r="I17" i="7" s="1"/>
  <c r="H16" i="7"/>
  <c r="F16" i="7"/>
  <c r="C16" i="7"/>
  <c r="B16" i="7"/>
  <c r="A16" i="7"/>
  <c r="I16" i="7" s="1"/>
  <c r="H15" i="7"/>
  <c r="F15" i="7"/>
  <c r="C15" i="7"/>
  <c r="B15" i="7"/>
  <c r="A15" i="7"/>
  <c r="H14" i="7"/>
  <c r="F14" i="7"/>
  <c r="C14" i="7"/>
  <c r="B14" i="7"/>
  <c r="A14" i="7"/>
  <c r="H13" i="7"/>
  <c r="F13" i="7"/>
  <c r="C13" i="7"/>
  <c r="B13" i="7"/>
  <c r="A13" i="7"/>
  <c r="H12" i="7"/>
  <c r="F12" i="7"/>
  <c r="C12" i="7"/>
  <c r="B12" i="7"/>
  <c r="A12" i="7"/>
  <c r="I12" i="7" s="1"/>
  <c r="H11" i="7"/>
  <c r="F11" i="7"/>
  <c r="C11" i="7"/>
  <c r="B11" i="7"/>
  <c r="A11" i="7"/>
  <c r="H10" i="7"/>
  <c r="F10" i="7"/>
  <c r="C10" i="7"/>
  <c r="B10" i="7"/>
  <c r="A10" i="7"/>
  <c r="H9" i="7"/>
  <c r="F9" i="7"/>
  <c r="C9" i="7"/>
  <c r="B9" i="7"/>
  <c r="A9" i="7"/>
  <c r="I9" i="7" s="1"/>
  <c r="H8" i="7"/>
  <c r="F8" i="7"/>
  <c r="C8" i="7"/>
  <c r="B8" i="7"/>
  <c r="A8" i="7"/>
  <c r="I8" i="7" s="1"/>
  <c r="H7" i="7"/>
  <c r="F7" i="7"/>
  <c r="C7" i="7"/>
  <c r="B7" i="7"/>
  <c r="A7" i="7"/>
  <c r="H6" i="7"/>
  <c r="F6" i="7"/>
  <c r="C6" i="7"/>
  <c r="B6" i="7"/>
  <c r="A6" i="7"/>
  <c r="I6" i="7" s="1"/>
  <c r="H5" i="7"/>
  <c r="F5" i="7"/>
  <c r="C5" i="7"/>
  <c r="B5" i="7"/>
  <c r="A5" i="7"/>
  <c r="I5" i="7" s="1"/>
  <c r="H4" i="7"/>
  <c r="F4" i="7"/>
  <c r="C4" i="7"/>
  <c r="B4" i="7"/>
  <c r="A4" i="7"/>
  <c r="I4" i="7" s="1"/>
  <c r="H3" i="7"/>
  <c r="F3" i="7"/>
  <c r="C3" i="7"/>
  <c r="B3" i="7"/>
  <c r="A3" i="7"/>
  <c r="H2" i="7"/>
  <c r="F2" i="7"/>
  <c r="C2" i="7"/>
  <c r="B2" i="7"/>
  <c r="A2" i="7"/>
  <c r="I2" i="7" s="1"/>
  <c r="H7" i="4"/>
  <c r="H5" i="4"/>
  <c r="H4" i="4"/>
  <c r="A12" i="8" l="1"/>
  <c r="A41" i="8"/>
  <c r="A9" i="8"/>
  <c r="A33" i="8"/>
  <c r="I33" i="7"/>
  <c r="A48" i="8"/>
  <c r="A25" i="8"/>
  <c r="A2" i="8"/>
  <c r="A49" i="8"/>
  <c r="A21" i="8"/>
  <c r="A29" i="8"/>
  <c r="A37" i="8"/>
  <c r="A45" i="8"/>
  <c r="I3" i="7"/>
  <c r="I7" i="7"/>
  <c r="A7" i="8" s="1"/>
  <c r="I11" i="7"/>
  <c r="A11" i="8" s="1"/>
  <c r="I15" i="7"/>
  <c r="A15" i="8" s="1"/>
  <c r="I19" i="7"/>
  <c r="I23" i="7"/>
  <c r="A23" i="8" s="1"/>
  <c r="I27" i="7"/>
  <c r="I31" i="7"/>
  <c r="A31" i="8" s="1"/>
  <c r="I35" i="7"/>
  <c r="A35" i="8" s="1"/>
  <c r="I39" i="7"/>
  <c r="A39" i="8" s="1"/>
  <c r="I43" i="7"/>
  <c r="A43" i="8" s="1"/>
  <c r="I47" i="7"/>
  <c r="I51" i="7"/>
  <c r="I55" i="7"/>
  <c r="A55" i="8" s="1"/>
  <c r="I59" i="7"/>
  <c r="A59" i="8" s="1"/>
  <c r="I63" i="7"/>
  <c r="A63" i="8" s="1"/>
  <c r="I67" i="7"/>
  <c r="A67" i="8" s="1"/>
  <c r="I71" i="7"/>
  <c r="A71" i="8" s="1"/>
  <c r="I75" i="7"/>
  <c r="A75" i="8" s="1"/>
  <c r="I79" i="7"/>
  <c r="A79" i="8" s="1"/>
  <c r="I83" i="7"/>
  <c r="A83" i="8" s="1"/>
  <c r="I87" i="7"/>
  <c r="A87" i="8" s="1"/>
  <c r="I91" i="7"/>
  <c r="A91" i="8" s="1"/>
  <c r="I95" i="7"/>
  <c r="A95" i="8" s="1"/>
  <c r="I99" i="7"/>
  <c r="A99" i="8" s="1"/>
  <c r="A4" i="8"/>
  <c r="A16" i="8"/>
  <c r="A28" i="8"/>
  <c r="A40" i="8"/>
  <c r="A52" i="8"/>
  <c r="A64" i="8"/>
  <c r="A76" i="8"/>
  <c r="A88" i="8"/>
  <c r="A5" i="8"/>
  <c r="A17" i="8"/>
  <c r="A53" i="8"/>
  <c r="A65" i="8"/>
  <c r="A77" i="8"/>
  <c r="A89" i="8"/>
  <c r="A6" i="8"/>
  <c r="A18" i="8"/>
  <c r="A30" i="8"/>
  <c r="A42" i="8"/>
  <c r="A54" i="8"/>
  <c r="A66" i="8"/>
  <c r="A78" i="8"/>
  <c r="A90" i="8"/>
  <c r="I10" i="7"/>
  <c r="A10" i="8" s="1"/>
  <c r="I14" i="7"/>
  <c r="A14" i="8" s="1"/>
  <c r="I22" i="7"/>
  <c r="A22" i="8" s="1"/>
  <c r="I26" i="7"/>
  <c r="A26" i="8" s="1"/>
  <c r="I34" i="7"/>
  <c r="A34" i="8" s="1"/>
  <c r="I38" i="7"/>
  <c r="A38" i="8" s="1"/>
  <c r="I46" i="7"/>
  <c r="I50" i="7"/>
  <c r="A50" i="8" s="1"/>
  <c r="I58" i="7"/>
  <c r="A58" i="8" s="1"/>
  <c r="I62" i="7"/>
  <c r="A62" i="8" s="1"/>
  <c r="I70" i="7"/>
  <c r="A70" i="8" s="1"/>
  <c r="I74" i="7"/>
  <c r="A74" i="8" s="1"/>
  <c r="I82" i="7"/>
  <c r="A82" i="8" s="1"/>
  <c r="I86" i="7"/>
  <c r="A86" i="8" s="1"/>
  <c r="I94" i="7"/>
  <c r="A94" i="8" s="1"/>
  <c r="I98" i="7"/>
  <c r="A98" i="8" s="1"/>
  <c r="A8" i="8"/>
  <c r="A20" i="8"/>
  <c r="A32" i="8"/>
  <c r="A44" i="8"/>
  <c r="A56" i="8"/>
  <c r="A68" i="8"/>
  <c r="A80" i="8"/>
  <c r="A92" i="8"/>
  <c r="A57" i="8"/>
  <c r="A69" i="8"/>
  <c r="A81" i="8"/>
  <c r="A93" i="8"/>
  <c r="I13" i="7"/>
  <c r="A13" i="8" s="1"/>
  <c r="I61" i="7"/>
  <c r="A61" i="8" s="1"/>
  <c r="I73" i="7"/>
  <c r="A73" i="8" s="1"/>
  <c r="I85" i="7"/>
  <c r="A85" i="8" s="1"/>
  <c r="I97" i="7"/>
  <c r="A97" i="8" s="1"/>
  <c r="A24" i="8"/>
  <c r="A36" i="8"/>
  <c r="A60" i="8"/>
  <c r="A72" i="8"/>
  <c r="A84" i="8"/>
  <c r="A96" i="8"/>
  <c r="A47" i="8" l="1"/>
  <c r="A27" i="8"/>
  <c r="A19" i="8"/>
  <c r="A51" i="8"/>
  <c r="A3" i="8"/>
  <c r="A46" i="8"/>
</calcChain>
</file>

<file path=xl/sharedStrings.xml><?xml version="1.0" encoding="utf-8"?>
<sst xmlns="http://schemas.openxmlformats.org/spreadsheetml/2006/main" count="643" uniqueCount="54">
  <si>
    <t>Datum</t>
  </si>
  <si>
    <t>Tag</t>
  </si>
  <si>
    <t>Anstoß</t>
  </si>
  <si>
    <t>Spieltag</t>
  </si>
  <si>
    <t>Spielort</t>
  </si>
  <si>
    <t>Heim</t>
  </si>
  <si>
    <t>Gast</t>
  </si>
  <si>
    <t>Sonstiges</t>
  </si>
  <si>
    <t>Mo</t>
  </si>
  <si>
    <t>20:00 Uhr</t>
  </si>
  <si>
    <t>Reinshagen 2</t>
  </si>
  <si>
    <t>Hackenberg Hobby</t>
  </si>
  <si>
    <t>WFB 76</t>
  </si>
  <si>
    <t>19:45 Uhr</t>
  </si>
  <si>
    <t>Bliedinghausen</t>
  </si>
  <si>
    <t>Lennep Hobby</t>
  </si>
  <si>
    <t>Reinshagen 1</t>
  </si>
  <si>
    <t>Kickers 85</t>
  </si>
  <si>
    <t>Mi</t>
  </si>
  <si>
    <t>Fr</t>
  </si>
  <si>
    <t>Egen</t>
  </si>
  <si>
    <t>Internationale RS</t>
  </si>
  <si>
    <t>Stadtpark</t>
  </si>
  <si>
    <t>Edscha</t>
  </si>
  <si>
    <t>Blaffertsberg</t>
  </si>
  <si>
    <t>Saison</t>
  </si>
  <si>
    <t>Westgrund</t>
  </si>
  <si>
    <t>Mannschaft</t>
  </si>
  <si>
    <t>id</t>
  </si>
  <si>
    <t>Klasse</t>
  </si>
  <si>
    <t>Mannschaften</t>
  </si>
  <si>
    <t>Verein</t>
  </si>
  <si>
    <t>Query</t>
  </si>
  <si>
    <t>Stadtliga</t>
  </si>
  <si>
    <t>ID</t>
  </si>
  <si>
    <t>Struck</t>
  </si>
  <si>
    <t>Hackenberg</t>
  </si>
  <si>
    <t>Klausen</t>
  </si>
  <si>
    <t>Neuenkamp</t>
  </si>
  <si>
    <t>Fortuna 95</t>
  </si>
  <si>
    <t>Hertwig</t>
  </si>
  <si>
    <t>RTB 1973</t>
  </si>
  <si>
    <t>Tente</t>
  </si>
  <si>
    <t>365 Turbo</t>
  </si>
  <si>
    <t>Anstoss</t>
  </si>
  <si>
    <t>Kommentar</t>
  </si>
  <si>
    <t>Datum, Anstoss, Spielort, Heim, Gast, Kommentar, Klasse, Spieltag, Saison;</t>
  </si>
  <si>
    <t>Fortuna 95 II</t>
  </si>
  <si>
    <t>Fortuna 95 I</t>
  </si>
  <si>
    <r>
      <t>365</t>
    </r>
    <r>
      <rPr>
        <b/>
        <sz val="11"/>
        <color rgb="FF000000"/>
        <rFont val="Calibri"/>
        <family val="2"/>
      </rPr>
      <t>⁰</t>
    </r>
    <r>
      <rPr>
        <b/>
        <sz val="11"/>
        <color rgb="FF000000"/>
        <rFont val="Arial"/>
        <family val="2"/>
        <charset val="1"/>
      </rPr>
      <t xml:space="preserve"> Turbo</t>
    </r>
  </si>
  <si>
    <t>Ü40-Spieltag</t>
  </si>
  <si>
    <t xml:space="preserve">Westgrund </t>
  </si>
  <si>
    <t>365⁰ Turbo</t>
  </si>
  <si>
    <t>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</si>
</sst>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d/mm/yyyy"/>
    <numFmt numFmtId="165" formatCode="0\ "/>
    <numFmt numFmtId="166" formatCode="yyyy\-mm\-dd;@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i/>
      <sz val="8"/>
      <color rgb="FF000000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11"/>
      <color rgb="FFFFFFFF"/>
      <name val="Arial"/>
      <family val="2"/>
      <charset val="1"/>
    </font>
    <font>
      <b/>
      <i/>
      <sz val="11"/>
      <color theme="0"/>
      <name val="Arial"/>
      <family val="2"/>
      <charset val="1"/>
    </font>
    <font>
      <i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b/>
      <sz val="11"/>
      <color rgb="FF000000"/>
      <name val="Calibri"/>
      <family val="2"/>
    </font>
    <font>
      <b/>
      <i/>
      <sz val="11"/>
      <color rgb="FFFF0000"/>
      <name val="Arial"/>
      <family val="2"/>
      <charset val="1"/>
    </font>
    <font>
      <b/>
      <i/>
      <sz val="11"/>
      <color rgb="FFC9211E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3333"/>
        <bgColor rgb="FFC9211E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rgb="FFFFFF00"/>
      </patternFill>
    </fill>
    <fill>
      <patternFill patternType="solid">
        <fgColor rgb="FFFF0000"/>
        <bgColor rgb="FF008080"/>
      </patternFill>
    </fill>
    <fill>
      <patternFill patternType="solid">
        <fgColor rgb="FFFF0000"/>
        <bgColor rgb="FF003300"/>
      </patternFill>
    </fill>
    <fill>
      <patternFill patternType="solid">
        <fgColor theme="1"/>
        <bgColor rgb="FF00808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FFFF"/>
      </patternFill>
    </fill>
    <fill>
      <patternFill patternType="solid">
        <fgColor theme="1"/>
        <bgColor rgb="FFC9211E"/>
      </patternFill>
    </fill>
    <fill>
      <patternFill patternType="solid">
        <fgColor theme="1"/>
        <bgColor rgb="FF00FFF8"/>
      </patternFill>
    </fill>
    <fill>
      <patternFill patternType="solid">
        <fgColor theme="1"/>
        <bgColor rgb="FF808080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64" fontId="6" fillId="0" borderId="1" xfId="1" applyNumberFormat="1" applyFont="1" applyBorder="1" applyAlignment="1" applyProtection="1">
      <alignment horizontal="left" vertical="center"/>
    </xf>
    <xf numFmtId="165" fontId="6" fillId="0" borderId="2" xfId="1" applyNumberFormat="1" applyFont="1" applyBorder="1" applyAlignment="1" applyProtection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/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/>
    <xf numFmtId="166" fontId="0" fillId="0" borderId="0" xfId="0" applyNumberFormat="1" applyFont="1"/>
    <xf numFmtId="165" fontId="0" fillId="0" borderId="0" xfId="0" applyNumberFormat="1"/>
    <xf numFmtId="164" fontId="7" fillId="4" borderId="5" xfId="1" applyNumberFormat="1" applyFont="1" applyFill="1" applyBorder="1" applyAlignment="1">
      <alignment horizontal="center" vertical="center"/>
    </xf>
    <xf numFmtId="165" fontId="7" fillId="4" borderId="5" xfId="1" applyNumberFormat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7" fillId="5" borderId="5" xfId="1" applyNumberFormat="1" applyFont="1" applyFill="1" applyBorder="1" applyAlignment="1">
      <alignment horizontal="center" vertical="center"/>
    </xf>
    <xf numFmtId="165" fontId="7" fillId="5" borderId="5" xfId="1" applyNumberFormat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0" fontId="11" fillId="10" borderId="5" xfId="1" applyFont="1" applyFill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0" fontId="13" fillId="11" borderId="5" xfId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164" fontId="10" fillId="10" borderId="5" xfId="1" applyNumberFormat="1" applyFont="1" applyFill="1" applyBorder="1" applyAlignment="1">
      <alignment horizontal="center" vertical="center"/>
    </xf>
    <xf numFmtId="165" fontId="10" fillId="10" borderId="5" xfId="1" applyNumberFormat="1" applyFont="1" applyFill="1" applyBorder="1" applyAlignment="1">
      <alignment horizontal="center" vertical="center"/>
    </xf>
    <xf numFmtId="0" fontId="12" fillId="12" borderId="5" xfId="1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4" fillId="0" borderId="0" xfId="1" applyNumberFormat="1" applyFont="1" applyBorder="1" applyAlignment="1" applyProtection="1">
      <alignment horizontal="left"/>
    </xf>
    <xf numFmtId="164" fontId="10" fillId="0" borderId="5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Standard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8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le2" displayName="Tabelle2" ref="A1:B10" totalsRowShown="0">
  <autoFilter ref="A1:B10" xr:uid="{00000000-0009-0000-0100-000001000000}"/>
  <tableColumns count="2">
    <tableColumn id="1" xr3:uid="{00000000-0010-0000-0200-000001000000}" name="Spielort"/>
    <tableColumn id="2" xr3:uid="{00000000-0010-0000-0200-000002000000}" name="ID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5" displayName="Tabelle5" ref="A1:B15" totalsRowShown="0">
  <autoFilter ref="A1:B15" xr:uid="{00000000-0009-0000-0100-000004000000}"/>
  <tableColumns count="2">
    <tableColumn id="1" xr3:uid="{00000000-0010-0000-0300-000001000000}" name="Verein"/>
    <tableColumn id="2" xr3:uid="{00000000-0010-0000-0300-000002000000}" name="id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4" displayName="Tabelle4" ref="A1:H12" totalsRowShown="0">
  <autoFilter ref="A1:H12" xr:uid="{00000000-0009-0000-0100-000003000000}"/>
  <tableColumns count="8">
    <tableColumn id="1" xr3:uid="{00000000-0010-0000-0100-000001000000}" name="Mannschaft"/>
    <tableColumn id="8" xr3:uid="{A090D2E6-3EC7-4848-9276-2945FA080425}" name="Aktiv" dataDxfId="2">
      <calculatedColumnFormula>IF(ISNA(INDEX(Spielplan!F:F,MATCH(Tabelle4[[#This Row],[Mannschaft]],Spielplan!F:F,0))),"nein","ja")</calculatedColumnFormula>
    </tableColumn>
    <tableColumn id="2" xr3:uid="{00000000-0010-0000-0100-000002000000}" name="id"/>
    <tableColumn id="3" xr3:uid="{00000000-0010-0000-0100-000003000000}" name="Klasse"/>
    <tableColumn id="4" xr3:uid="{00000000-0010-0000-0100-000004000000}" name="Mannschaften"/>
    <tableColumn id="5" xr3:uid="{00000000-0010-0000-0100-000005000000}" name="Verein"/>
    <tableColumn id="6" xr3:uid="{00000000-0010-0000-0100-000006000000}" name="Saison" dataDxfId="1">
      <calculatedColumnFormula>Saison!$A$2</calculatedColumnFormula>
    </tableColumn>
    <tableColumn id="7" xr3:uid="{00000000-0010-0000-0100-000007000000}" name="Query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e6" displayName="Tabelle6" ref="A1:I156" totalsRowShown="0">
  <autoFilter ref="A1:I156" xr:uid="{00000000-0009-0000-0100-000005000000}"/>
  <tableColumns count="9">
    <tableColumn id="1" xr3:uid="{00000000-0010-0000-0000-000001000000}" name="Datum"/>
    <tableColumn id="2" xr3:uid="{00000000-0010-0000-0000-000002000000}" name="Tag"/>
    <tableColumn id="3" xr3:uid="{00000000-0010-0000-0000-000003000000}" name="Anstoß"/>
    <tableColumn id="4" xr3:uid="{00000000-0010-0000-0000-000004000000}" name="Spieltag"/>
    <tableColumn id="5" xr3:uid="{00000000-0010-0000-0000-000005000000}" name="Spielort"/>
    <tableColumn id="6" xr3:uid="{00000000-0010-0000-0000-000006000000}" name="Heim"/>
    <tableColumn id="7" xr3:uid="{00000000-0010-0000-0000-000007000000}" name="Gast"/>
    <tableColumn id="8" xr3:uid="{00000000-0010-0000-0000-000008000000}" name="Sonstiges"/>
    <tableColumn id="9" xr3:uid="{00000000-0010-0000-0000-000009000000}" name="Saison" dataDxfId="0">
      <calculatedColumnFormula>Saison!$A$2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elle3" displayName="Tabelle3" ref="A1:I329" totalsRowShown="0">
  <autoFilter ref="A1:I329" xr:uid="{00000000-0009-0000-0100-000002000000}"/>
  <tableColumns count="9">
    <tableColumn id="1" xr3:uid="{00000000-0010-0000-0400-000001000000}" name="Datum"/>
    <tableColumn id="2" xr3:uid="{00000000-0010-0000-0400-000002000000}" name="Anstoss"/>
    <tableColumn id="3" xr3:uid="{00000000-0010-0000-0400-000003000000}" name="Spielort"/>
    <tableColumn id="4" xr3:uid="{00000000-0010-0000-0400-000004000000}" name="Heim"/>
    <tableColumn id="5" xr3:uid="{00000000-0010-0000-0400-000005000000}" name="Gast"/>
    <tableColumn id="6" xr3:uid="{00000000-0010-0000-0400-000006000000}" name="Kommentar"/>
    <tableColumn id="7" xr3:uid="{00000000-0010-0000-0400-000007000000}" name="Klasse"/>
    <tableColumn id="8" xr3:uid="{00000000-0010-0000-0400-000008000000}" name="Spieltag"/>
    <tableColumn id="9" xr3:uid="{00000000-0010-0000-0400-000009000000}" name="Sais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topLeftCell="A65" zoomScaleNormal="100" workbookViewId="0">
      <selection activeCell="W85" sqref="W85"/>
    </sheetView>
  </sheetViews>
  <sheetFormatPr baseColWidth="10" defaultColWidth="9" defaultRowHeight="15" x14ac:dyDescent="0.25"/>
  <cols>
    <col min="1" max="1" width="11.85546875" bestFit="1" customWidth="1"/>
    <col min="2" max="2" width="5.28515625" bestFit="1" customWidth="1"/>
    <col min="3" max="3" width="10.7109375" bestFit="1" customWidth="1"/>
    <col min="4" max="4" width="9.7109375" bestFit="1" customWidth="1"/>
    <col min="5" max="5" width="15.7109375" bestFit="1" customWidth="1"/>
    <col min="7" max="7" width="20.42578125" bestFit="1" customWidth="1"/>
    <col min="9" max="9" width="20.42578125" bestFit="1" customWidth="1"/>
    <col min="10" max="10" width="14.28515625" bestFit="1" customWidth="1"/>
  </cols>
  <sheetData>
    <row r="1" spans="1:10" x14ac:dyDescent="0.25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/>
      <c r="G1" s="24" t="s">
        <v>5</v>
      </c>
      <c r="H1" s="23"/>
      <c r="I1" s="25" t="s">
        <v>6</v>
      </c>
      <c r="J1" s="26" t="s">
        <v>7</v>
      </c>
    </row>
    <row r="2" spans="1:10" x14ac:dyDescent="0.25">
      <c r="A2" s="27"/>
      <c r="B2" s="28"/>
      <c r="C2" s="28"/>
      <c r="D2" s="28"/>
      <c r="E2" s="28"/>
      <c r="F2" s="23"/>
      <c r="G2" s="29"/>
      <c r="H2" s="23"/>
      <c r="I2" s="30"/>
      <c r="J2" s="31"/>
    </row>
    <row r="3" spans="1:10" x14ac:dyDescent="0.25">
      <c r="A3" s="32">
        <v>45189</v>
      </c>
      <c r="B3" s="33" t="s">
        <v>18</v>
      </c>
      <c r="C3" s="33" t="s">
        <v>9</v>
      </c>
      <c r="D3" s="33">
        <v>1</v>
      </c>
      <c r="E3" s="33" t="s">
        <v>10</v>
      </c>
      <c r="F3" s="34"/>
      <c r="G3" s="35" t="s">
        <v>47</v>
      </c>
      <c r="H3" s="36"/>
      <c r="I3" s="35" t="s">
        <v>48</v>
      </c>
      <c r="J3" s="37"/>
    </row>
    <row r="4" spans="1:10" x14ac:dyDescent="0.25">
      <c r="A4" s="38"/>
      <c r="B4" s="39"/>
      <c r="C4" s="39"/>
      <c r="D4" s="39"/>
      <c r="E4" s="39"/>
      <c r="F4" s="34"/>
      <c r="G4" s="40"/>
      <c r="H4" s="36"/>
      <c r="I4" s="40"/>
      <c r="J4" s="41"/>
    </row>
    <row r="5" spans="1:10" x14ac:dyDescent="0.25">
      <c r="A5" s="32">
        <v>45191</v>
      </c>
      <c r="B5" s="33" t="s">
        <v>19</v>
      </c>
      <c r="C5" s="33" t="s">
        <v>9</v>
      </c>
      <c r="D5" s="33">
        <v>1</v>
      </c>
      <c r="E5" s="33" t="s">
        <v>22</v>
      </c>
      <c r="F5" s="34"/>
      <c r="G5" s="35" t="s">
        <v>15</v>
      </c>
      <c r="H5" s="36"/>
      <c r="I5" s="35" t="s">
        <v>21</v>
      </c>
      <c r="J5" s="37"/>
    </row>
    <row r="6" spans="1:10" x14ac:dyDescent="0.25">
      <c r="A6" s="32">
        <v>45191</v>
      </c>
      <c r="B6" s="33" t="s">
        <v>19</v>
      </c>
      <c r="C6" s="33" t="s">
        <v>9</v>
      </c>
      <c r="D6" s="33">
        <v>1</v>
      </c>
      <c r="E6" s="33" t="s">
        <v>16</v>
      </c>
      <c r="F6" s="34"/>
      <c r="G6" s="35" t="s">
        <v>24</v>
      </c>
      <c r="H6" s="36"/>
      <c r="I6" s="35" t="s">
        <v>49</v>
      </c>
      <c r="J6" s="37"/>
    </row>
    <row r="7" spans="1:10" x14ac:dyDescent="0.25">
      <c r="A7" s="38"/>
      <c r="B7" s="39"/>
      <c r="C7" s="39"/>
      <c r="D7" s="39"/>
      <c r="E7" s="39"/>
      <c r="F7" s="34"/>
      <c r="G7" s="40"/>
      <c r="H7" s="36"/>
      <c r="I7" s="40"/>
      <c r="J7" s="41"/>
    </row>
    <row r="8" spans="1:10" x14ac:dyDescent="0.25">
      <c r="A8" s="32">
        <v>45194</v>
      </c>
      <c r="B8" s="33" t="s">
        <v>8</v>
      </c>
      <c r="C8" s="33" t="s">
        <v>13</v>
      </c>
      <c r="D8" s="33">
        <v>1</v>
      </c>
      <c r="E8" s="33" t="s">
        <v>36</v>
      </c>
      <c r="F8" s="34"/>
      <c r="G8" s="35" t="s">
        <v>15</v>
      </c>
      <c r="H8" s="36"/>
      <c r="I8" s="35" t="s">
        <v>49</v>
      </c>
      <c r="J8" s="37"/>
    </row>
    <row r="9" spans="1:10" x14ac:dyDescent="0.25">
      <c r="A9" s="32">
        <v>45194</v>
      </c>
      <c r="B9" s="33" t="s">
        <v>8</v>
      </c>
      <c r="C9" s="33" t="s">
        <v>13</v>
      </c>
      <c r="D9" s="33">
        <v>1</v>
      </c>
      <c r="E9" s="33" t="s">
        <v>14</v>
      </c>
      <c r="F9" s="34"/>
      <c r="G9" s="42" t="s">
        <v>26</v>
      </c>
      <c r="H9" s="36"/>
      <c r="I9" s="35" t="s">
        <v>11</v>
      </c>
      <c r="J9" s="37"/>
    </row>
    <row r="10" spans="1:10" x14ac:dyDescent="0.25">
      <c r="A10" s="32">
        <v>45194</v>
      </c>
      <c r="B10" s="33" t="s">
        <v>8</v>
      </c>
      <c r="C10" s="33" t="s">
        <v>9</v>
      </c>
      <c r="D10" s="33">
        <v>2</v>
      </c>
      <c r="E10" s="33" t="s">
        <v>16</v>
      </c>
      <c r="F10" s="34"/>
      <c r="G10" s="42" t="s">
        <v>17</v>
      </c>
      <c r="H10" s="36"/>
      <c r="I10" s="35" t="s">
        <v>23</v>
      </c>
      <c r="J10" s="37"/>
    </row>
    <row r="11" spans="1:10" x14ac:dyDescent="0.25">
      <c r="A11" s="32">
        <v>45194</v>
      </c>
      <c r="B11" s="33" t="s">
        <v>8</v>
      </c>
      <c r="C11" s="33" t="s">
        <v>9</v>
      </c>
      <c r="D11" s="33">
        <v>2</v>
      </c>
      <c r="E11" s="33" t="s">
        <v>10</v>
      </c>
      <c r="F11" s="34"/>
      <c r="G11" s="35" t="s">
        <v>47</v>
      </c>
      <c r="H11" s="36"/>
      <c r="I11" s="35" t="s">
        <v>12</v>
      </c>
      <c r="J11" s="37"/>
    </row>
    <row r="12" spans="1:10" x14ac:dyDescent="0.25">
      <c r="A12" s="38"/>
      <c r="B12" s="39"/>
      <c r="C12" s="39"/>
      <c r="D12" s="39"/>
      <c r="E12" s="39"/>
      <c r="F12" s="34"/>
      <c r="G12" s="40"/>
      <c r="H12" s="36"/>
      <c r="I12" s="40"/>
      <c r="J12" s="41"/>
    </row>
    <row r="13" spans="1:10" x14ac:dyDescent="0.25">
      <c r="A13" s="32">
        <v>45198</v>
      </c>
      <c r="B13" s="33" t="s">
        <v>19</v>
      </c>
      <c r="C13" s="33" t="s">
        <v>9</v>
      </c>
      <c r="D13" s="33">
        <v>2</v>
      </c>
      <c r="E13" s="33" t="s">
        <v>22</v>
      </c>
      <c r="F13" s="34"/>
      <c r="G13" s="35" t="s">
        <v>48</v>
      </c>
      <c r="H13" s="36"/>
      <c r="I13" s="35" t="s">
        <v>21</v>
      </c>
      <c r="J13" s="37"/>
    </row>
    <row r="14" spans="1:10" x14ac:dyDescent="0.25">
      <c r="A14" s="32">
        <v>45198</v>
      </c>
      <c r="B14" s="33" t="s">
        <v>19</v>
      </c>
      <c r="C14" s="33" t="s">
        <v>9</v>
      </c>
      <c r="D14" s="33">
        <v>2</v>
      </c>
      <c r="E14" s="33" t="s">
        <v>16</v>
      </c>
      <c r="F14" s="34"/>
      <c r="G14" s="35" t="s">
        <v>24</v>
      </c>
      <c r="H14" s="36"/>
      <c r="I14" s="42" t="s">
        <v>26</v>
      </c>
      <c r="J14" s="37"/>
    </row>
    <row r="15" spans="1:10" x14ac:dyDescent="0.25">
      <c r="A15" s="38"/>
      <c r="B15" s="39"/>
      <c r="C15" s="39"/>
      <c r="D15" s="39"/>
      <c r="E15" s="39"/>
      <c r="F15" s="34"/>
      <c r="G15" s="40"/>
      <c r="H15" s="36"/>
      <c r="I15" s="40"/>
      <c r="J15" s="41"/>
    </row>
    <row r="16" spans="1:10" x14ac:dyDescent="0.25">
      <c r="A16" s="32">
        <v>45201</v>
      </c>
      <c r="B16" s="33" t="s">
        <v>8</v>
      </c>
      <c r="C16" s="33" t="s">
        <v>13</v>
      </c>
      <c r="D16" s="33"/>
      <c r="E16" s="33" t="s">
        <v>14</v>
      </c>
      <c r="F16" s="34"/>
      <c r="G16" s="35"/>
      <c r="H16" s="36"/>
      <c r="I16" s="35"/>
      <c r="J16" s="43" t="s">
        <v>50</v>
      </c>
    </row>
    <row r="17" spans="1:10" x14ac:dyDescent="0.25">
      <c r="A17" s="38"/>
      <c r="B17" s="39"/>
      <c r="C17" s="39"/>
      <c r="D17" s="39"/>
      <c r="E17" s="39"/>
      <c r="F17" s="34"/>
      <c r="G17" s="40"/>
      <c r="H17" s="36"/>
      <c r="I17" s="40"/>
      <c r="J17" s="41"/>
    </row>
    <row r="18" spans="1:10" x14ac:dyDescent="0.25">
      <c r="A18" s="32">
        <v>45205</v>
      </c>
      <c r="B18" s="33" t="s">
        <v>19</v>
      </c>
      <c r="C18" s="33" t="s">
        <v>9</v>
      </c>
      <c r="D18" s="33">
        <v>2</v>
      </c>
      <c r="E18" s="33" t="s">
        <v>22</v>
      </c>
      <c r="F18" s="34"/>
      <c r="G18" s="35" t="s">
        <v>48</v>
      </c>
      <c r="H18" s="36"/>
      <c r="I18" s="35" t="s">
        <v>49</v>
      </c>
      <c r="J18" s="37"/>
    </row>
    <row r="19" spans="1:10" x14ac:dyDescent="0.25">
      <c r="A19" s="32">
        <v>45205</v>
      </c>
      <c r="B19" s="33" t="s">
        <v>19</v>
      </c>
      <c r="C19" s="33" t="s">
        <v>9</v>
      </c>
      <c r="D19" s="33">
        <v>3</v>
      </c>
      <c r="E19" s="33" t="s">
        <v>16</v>
      </c>
      <c r="F19" s="34"/>
      <c r="G19" s="35" t="s">
        <v>24</v>
      </c>
      <c r="H19" s="36"/>
      <c r="I19" s="35" t="s">
        <v>23</v>
      </c>
      <c r="J19" s="44"/>
    </row>
    <row r="20" spans="1:10" x14ac:dyDescent="0.25">
      <c r="A20" s="38"/>
      <c r="B20" s="39"/>
      <c r="C20" s="39"/>
      <c r="D20" s="39"/>
      <c r="E20" s="39"/>
      <c r="F20" s="34"/>
      <c r="G20" s="40"/>
      <c r="H20" s="36"/>
      <c r="I20" s="40"/>
      <c r="J20" s="41"/>
    </row>
    <row r="21" spans="1:10" x14ac:dyDescent="0.25">
      <c r="A21" s="32">
        <v>45208</v>
      </c>
      <c r="B21" s="33" t="s">
        <v>8</v>
      </c>
      <c r="C21" s="33" t="s">
        <v>13</v>
      </c>
      <c r="D21" s="33">
        <v>3</v>
      </c>
      <c r="E21" s="33" t="s">
        <v>36</v>
      </c>
      <c r="F21" s="34"/>
      <c r="G21" s="35" t="s">
        <v>17</v>
      </c>
      <c r="H21" s="36"/>
      <c r="I21" s="35" t="s">
        <v>15</v>
      </c>
      <c r="J21" s="37"/>
    </row>
    <row r="22" spans="1:10" x14ac:dyDescent="0.25">
      <c r="A22" s="32">
        <v>45208</v>
      </c>
      <c r="B22" s="33" t="s">
        <v>8</v>
      </c>
      <c r="C22" s="33" t="s">
        <v>13</v>
      </c>
      <c r="D22" s="33">
        <v>3</v>
      </c>
      <c r="E22" s="33" t="s">
        <v>14</v>
      </c>
      <c r="F22" s="34"/>
      <c r="G22" s="42" t="s">
        <v>26</v>
      </c>
      <c r="H22" s="36"/>
      <c r="I22" s="35" t="s">
        <v>21</v>
      </c>
      <c r="J22" s="37"/>
    </row>
    <row r="23" spans="1:10" x14ac:dyDescent="0.25">
      <c r="A23" s="32">
        <v>45208</v>
      </c>
      <c r="B23" s="33" t="s">
        <v>8</v>
      </c>
      <c r="C23" s="33" t="s">
        <v>9</v>
      </c>
      <c r="D23" s="33">
        <v>3</v>
      </c>
      <c r="E23" s="33" t="s">
        <v>16</v>
      </c>
      <c r="F23" s="34"/>
      <c r="G23" s="35" t="s">
        <v>47</v>
      </c>
      <c r="H23" s="36"/>
      <c r="I23" s="42" t="s">
        <v>11</v>
      </c>
      <c r="J23" s="37"/>
    </row>
    <row r="24" spans="1:10" x14ac:dyDescent="0.25">
      <c r="A24" s="38"/>
      <c r="B24" s="39"/>
      <c r="C24" s="39"/>
      <c r="D24" s="39"/>
      <c r="E24" s="39"/>
      <c r="F24" s="34"/>
      <c r="G24" s="40"/>
      <c r="H24" s="36"/>
      <c r="I24" s="40"/>
      <c r="J24" s="41"/>
    </row>
    <row r="25" spans="1:10" x14ac:dyDescent="0.25">
      <c r="A25" s="32">
        <v>45212</v>
      </c>
      <c r="B25" s="33" t="s">
        <v>19</v>
      </c>
      <c r="C25" s="33" t="s">
        <v>9</v>
      </c>
      <c r="D25" s="33">
        <v>3</v>
      </c>
      <c r="E25" s="33" t="s">
        <v>22</v>
      </c>
      <c r="F25" s="34"/>
      <c r="G25" s="42" t="s">
        <v>17</v>
      </c>
      <c r="H25" s="36"/>
      <c r="I25" s="35" t="s">
        <v>48</v>
      </c>
      <c r="J25" s="37"/>
    </row>
    <row r="26" spans="1:10" x14ac:dyDescent="0.25">
      <c r="A26" s="38"/>
      <c r="B26" s="39"/>
      <c r="C26" s="39"/>
      <c r="D26" s="39"/>
      <c r="E26" s="39"/>
      <c r="F26" s="34"/>
      <c r="G26" s="40"/>
      <c r="H26" s="36"/>
      <c r="I26" s="40"/>
      <c r="J26" s="41"/>
    </row>
    <row r="27" spans="1:10" x14ac:dyDescent="0.25">
      <c r="A27" s="32">
        <v>45215</v>
      </c>
      <c r="B27" s="33" t="s">
        <v>8</v>
      </c>
      <c r="C27" s="33" t="s">
        <v>13</v>
      </c>
      <c r="D27" s="33">
        <v>4</v>
      </c>
      <c r="E27" s="33" t="s">
        <v>36</v>
      </c>
      <c r="F27" s="34"/>
      <c r="G27" s="35" t="s">
        <v>15</v>
      </c>
      <c r="H27" s="36"/>
      <c r="I27" s="35" t="s">
        <v>11</v>
      </c>
      <c r="J27" s="37"/>
    </row>
    <row r="28" spans="1:10" x14ac:dyDescent="0.25">
      <c r="A28" s="32">
        <v>45215</v>
      </c>
      <c r="B28" s="33" t="s">
        <v>8</v>
      </c>
      <c r="C28" s="33" t="s">
        <v>13</v>
      </c>
      <c r="D28" s="33">
        <v>4</v>
      </c>
      <c r="E28" s="33" t="s">
        <v>14</v>
      </c>
      <c r="F28" s="34"/>
      <c r="G28" s="35" t="s">
        <v>51</v>
      </c>
      <c r="H28" s="36"/>
      <c r="I28" s="35" t="s">
        <v>23</v>
      </c>
      <c r="J28" s="37"/>
    </row>
    <row r="29" spans="1:10" x14ac:dyDescent="0.25">
      <c r="A29" s="32">
        <v>45215</v>
      </c>
      <c r="B29" s="33" t="s">
        <v>8</v>
      </c>
      <c r="C29" s="33" t="s">
        <v>9</v>
      </c>
      <c r="D29" s="33">
        <v>4</v>
      </c>
      <c r="E29" s="33" t="s">
        <v>16</v>
      </c>
      <c r="F29" s="34"/>
      <c r="G29" s="35" t="s">
        <v>47</v>
      </c>
      <c r="H29" s="36"/>
      <c r="I29" s="35" t="s">
        <v>49</v>
      </c>
      <c r="J29" s="37"/>
    </row>
    <row r="30" spans="1:10" x14ac:dyDescent="0.25">
      <c r="A30" s="32">
        <v>45215</v>
      </c>
      <c r="B30" s="33" t="s">
        <v>8</v>
      </c>
      <c r="C30" s="33" t="s">
        <v>9</v>
      </c>
      <c r="D30" s="33">
        <v>4</v>
      </c>
      <c r="E30" s="33" t="s">
        <v>10</v>
      </c>
      <c r="F30" s="34"/>
      <c r="G30" s="42" t="s">
        <v>21</v>
      </c>
      <c r="H30" s="36"/>
      <c r="I30" s="35" t="s">
        <v>12</v>
      </c>
      <c r="J30" s="37"/>
    </row>
    <row r="31" spans="1:10" x14ac:dyDescent="0.25">
      <c r="A31" s="38"/>
      <c r="B31" s="39"/>
      <c r="C31" s="39"/>
      <c r="D31" s="39"/>
      <c r="E31" s="39"/>
      <c r="F31" s="34"/>
      <c r="G31" s="40"/>
      <c r="H31" s="36"/>
      <c r="I31" s="40"/>
      <c r="J31" s="41"/>
    </row>
    <row r="32" spans="1:10" x14ac:dyDescent="0.25">
      <c r="A32" s="32">
        <v>45219</v>
      </c>
      <c r="B32" s="33" t="s">
        <v>19</v>
      </c>
      <c r="C32" s="33" t="s">
        <v>9</v>
      </c>
      <c r="D32" s="33">
        <v>5</v>
      </c>
      <c r="E32" s="33" t="s">
        <v>16</v>
      </c>
      <c r="F32" s="34"/>
      <c r="G32" s="35" t="s">
        <v>12</v>
      </c>
      <c r="H32" s="36"/>
      <c r="I32" s="35" t="s">
        <v>24</v>
      </c>
      <c r="J32" s="37"/>
    </row>
    <row r="33" spans="1:10" x14ac:dyDescent="0.25">
      <c r="A33" s="38"/>
      <c r="B33" s="39"/>
      <c r="C33" s="39"/>
      <c r="D33" s="39"/>
      <c r="E33" s="39"/>
      <c r="F33" s="34"/>
      <c r="G33" s="40"/>
      <c r="H33" s="36"/>
      <c r="I33" s="40"/>
      <c r="J33" s="41"/>
    </row>
    <row r="34" spans="1:10" x14ac:dyDescent="0.25">
      <c r="A34" s="32">
        <v>45222</v>
      </c>
      <c r="B34" s="33" t="s">
        <v>8</v>
      </c>
      <c r="C34" s="33" t="s">
        <v>13</v>
      </c>
      <c r="D34" s="33">
        <v>5</v>
      </c>
      <c r="E34" s="33" t="s">
        <v>36</v>
      </c>
      <c r="F34" s="34"/>
      <c r="G34" s="35" t="s">
        <v>11</v>
      </c>
      <c r="H34" s="36"/>
      <c r="I34" s="35" t="s">
        <v>21</v>
      </c>
      <c r="J34" s="43"/>
    </row>
    <row r="35" spans="1:10" x14ac:dyDescent="0.25">
      <c r="A35" s="32">
        <v>45222</v>
      </c>
      <c r="B35" s="33" t="s">
        <v>8</v>
      </c>
      <c r="C35" s="33" t="s">
        <v>13</v>
      </c>
      <c r="D35" s="33">
        <v>5</v>
      </c>
      <c r="E35" s="33" t="s">
        <v>14</v>
      </c>
      <c r="F35" s="34"/>
      <c r="G35" s="35" t="s">
        <v>26</v>
      </c>
      <c r="H35" s="36"/>
      <c r="I35" s="35" t="s">
        <v>49</v>
      </c>
      <c r="J35" s="43"/>
    </row>
    <row r="36" spans="1:10" x14ac:dyDescent="0.25">
      <c r="A36" s="32">
        <v>45222</v>
      </c>
      <c r="B36" s="33" t="s">
        <v>8</v>
      </c>
      <c r="C36" s="33" t="s">
        <v>9</v>
      </c>
      <c r="D36" s="33">
        <v>5</v>
      </c>
      <c r="E36" s="33" t="s">
        <v>16</v>
      </c>
      <c r="F36" s="34"/>
      <c r="G36" s="35" t="s">
        <v>47</v>
      </c>
      <c r="H36" s="36"/>
      <c r="I36" s="35" t="s">
        <v>23</v>
      </c>
      <c r="J36" s="43"/>
    </row>
    <row r="37" spans="1:10" x14ac:dyDescent="0.25">
      <c r="A37" s="32">
        <v>45222</v>
      </c>
      <c r="B37" s="33" t="s">
        <v>8</v>
      </c>
      <c r="C37" s="33" t="s">
        <v>9</v>
      </c>
      <c r="D37" s="33">
        <v>5</v>
      </c>
      <c r="E37" s="33" t="s">
        <v>10</v>
      </c>
      <c r="F37" s="34"/>
      <c r="G37" s="35" t="s">
        <v>24</v>
      </c>
      <c r="H37" s="36"/>
      <c r="I37" s="35" t="s">
        <v>17</v>
      </c>
      <c r="J37" s="43"/>
    </row>
    <row r="38" spans="1:10" x14ac:dyDescent="0.25">
      <c r="A38" s="38"/>
      <c r="B38" s="39"/>
      <c r="C38" s="39"/>
      <c r="D38" s="39"/>
      <c r="E38" s="39"/>
      <c r="F38" s="34"/>
      <c r="G38" s="40"/>
      <c r="H38" s="36"/>
      <c r="I38" s="40"/>
      <c r="J38" s="41"/>
    </row>
    <row r="39" spans="1:10" x14ac:dyDescent="0.25">
      <c r="A39" s="32">
        <v>45226</v>
      </c>
      <c r="B39" s="33" t="s">
        <v>19</v>
      </c>
      <c r="C39" s="33" t="s">
        <v>9</v>
      </c>
      <c r="D39" s="33">
        <v>6</v>
      </c>
      <c r="E39" s="33" t="s">
        <v>22</v>
      </c>
      <c r="F39" s="34"/>
      <c r="G39" s="35" t="s">
        <v>48</v>
      </c>
      <c r="H39" s="36"/>
      <c r="I39" s="35" t="s">
        <v>12</v>
      </c>
      <c r="J39" s="37"/>
    </row>
    <row r="40" spans="1:10" x14ac:dyDescent="0.25">
      <c r="A40" s="32">
        <v>45226</v>
      </c>
      <c r="B40" s="33" t="s">
        <v>19</v>
      </c>
      <c r="C40" s="33" t="s">
        <v>9</v>
      </c>
      <c r="D40" s="33">
        <v>6</v>
      </c>
      <c r="E40" s="33" t="s">
        <v>16</v>
      </c>
      <c r="F40" s="34"/>
      <c r="G40" s="35" t="s">
        <v>24</v>
      </c>
      <c r="H40" s="36"/>
      <c r="I40" s="35" t="s">
        <v>11</v>
      </c>
      <c r="J40" s="43"/>
    </row>
    <row r="41" spans="1:10" x14ac:dyDescent="0.25">
      <c r="A41" s="38"/>
      <c r="B41" s="39"/>
      <c r="C41" s="39"/>
      <c r="D41" s="39"/>
      <c r="E41" s="39"/>
      <c r="F41" s="34"/>
      <c r="G41" s="40"/>
      <c r="H41" s="36"/>
      <c r="I41" s="40"/>
      <c r="J41" s="41"/>
    </row>
    <row r="42" spans="1:10" x14ac:dyDescent="0.25">
      <c r="A42" s="32">
        <v>45229</v>
      </c>
      <c r="B42" s="33" t="s">
        <v>8</v>
      </c>
      <c r="C42" s="33" t="s">
        <v>13</v>
      </c>
      <c r="D42" s="33"/>
      <c r="E42" s="33" t="s">
        <v>14</v>
      </c>
      <c r="F42" s="34"/>
      <c r="G42" s="35"/>
      <c r="H42" s="36"/>
      <c r="I42" s="35"/>
      <c r="J42" s="43" t="s">
        <v>50</v>
      </c>
    </row>
    <row r="43" spans="1:10" x14ac:dyDescent="0.25">
      <c r="A43" s="38"/>
      <c r="B43" s="39"/>
      <c r="C43" s="39"/>
      <c r="D43" s="39"/>
      <c r="E43" s="39"/>
      <c r="F43" s="34"/>
      <c r="G43" s="40"/>
      <c r="H43" s="36"/>
      <c r="I43" s="40"/>
      <c r="J43" s="41"/>
    </row>
    <row r="44" spans="1:10" x14ac:dyDescent="0.25">
      <c r="A44" s="32">
        <v>45233</v>
      </c>
      <c r="B44" s="33" t="s">
        <v>19</v>
      </c>
      <c r="C44" s="33" t="s">
        <v>9</v>
      </c>
      <c r="D44" s="33">
        <v>6</v>
      </c>
      <c r="E44" s="33" t="s">
        <v>22</v>
      </c>
      <c r="F44" s="34"/>
      <c r="G44" s="35" t="s">
        <v>51</v>
      </c>
      <c r="H44" s="36"/>
      <c r="I44" s="35" t="s">
        <v>48</v>
      </c>
      <c r="J44" s="37"/>
    </row>
    <row r="45" spans="1:10" x14ac:dyDescent="0.25">
      <c r="A45" s="32">
        <v>45233</v>
      </c>
      <c r="B45" s="33" t="s">
        <v>19</v>
      </c>
      <c r="C45" s="33" t="s">
        <v>9</v>
      </c>
      <c r="D45" s="33">
        <v>6</v>
      </c>
      <c r="E45" s="33" t="s">
        <v>16</v>
      </c>
      <c r="F45" s="34"/>
      <c r="G45" s="35" t="s">
        <v>24</v>
      </c>
      <c r="H45" s="36"/>
      <c r="I45" s="42" t="s">
        <v>15</v>
      </c>
      <c r="J45" s="37"/>
    </row>
    <row r="46" spans="1:10" x14ac:dyDescent="0.25">
      <c r="A46" s="38"/>
      <c r="B46" s="39"/>
      <c r="C46" s="39"/>
      <c r="D46" s="39"/>
      <c r="E46" s="39"/>
      <c r="F46" s="34"/>
      <c r="G46" s="40"/>
      <c r="H46" s="36"/>
      <c r="I46" s="40"/>
      <c r="J46" s="41"/>
    </row>
    <row r="47" spans="1:10" x14ac:dyDescent="0.25">
      <c r="A47" s="32">
        <v>45236</v>
      </c>
      <c r="B47" s="33" t="s">
        <v>8</v>
      </c>
      <c r="C47" s="33" t="s">
        <v>13</v>
      </c>
      <c r="D47" s="33">
        <v>6</v>
      </c>
      <c r="E47" s="33" t="s">
        <v>36</v>
      </c>
      <c r="F47" s="34"/>
      <c r="G47" s="35" t="s">
        <v>11</v>
      </c>
      <c r="H47" s="36"/>
      <c r="I47" s="35" t="s">
        <v>23</v>
      </c>
      <c r="J47" s="37"/>
    </row>
    <row r="48" spans="1:10" x14ac:dyDescent="0.25">
      <c r="A48" s="32">
        <v>45236</v>
      </c>
      <c r="B48" s="33" t="s">
        <v>8</v>
      </c>
      <c r="C48" s="33" t="s">
        <v>13</v>
      </c>
      <c r="D48" s="33">
        <v>7</v>
      </c>
      <c r="E48" s="33" t="s">
        <v>14</v>
      </c>
      <c r="F48" s="34"/>
      <c r="G48" s="35" t="s">
        <v>12</v>
      </c>
      <c r="H48" s="36"/>
      <c r="I48" s="35" t="s">
        <v>49</v>
      </c>
      <c r="J48" s="37"/>
    </row>
    <row r="49" spans="1:10" x14ac:dyDescent="0.25">
      <c r="A49" s="32">
        <v>45236</v>
      </c>
      <c r="B49" s="33" t="s">
        <v>8</v>
      </c>
      <c r="C49" s="33" t="s">
        <v>9</v>
      </c>
      <c r="D49" s="33">
        <v>7</v>
      </c>
      <c r="E49" s="33" t="s">
        <v>10</v>
      </c>
      <c r="F49" s="34"/>
      <c r="G49" s="35" t="s">
        <v>47</v>
      </c>
      <c r="H49" s="36"/>
      <c r="I49" s="35" t="s">
        <v>17</v>
      </c>
      <c r="J49" s="37"/>
    </row>
    <row r="50" spans="1:10" x14ac:dyDescent="0.25">
      <c r="A50" s="38"/>
      <c r="B50" s="39"/>
      <c r="C50" s="39"/>
      <c r="D50" s="39"/>
      <c r="E50" s="39"/>
      <c r="F50" s="34"/>
      <c r="G50" s="40"/>
      <c r="H50" s="36"/>
      <c r="I50" s="40"/>
      <c r="J50" s="41"/>
    </row>
    <row r="51" spans="1:10" x14ac:dyDescent="0.25">
      <c r="A51" s="32">
        <v>45240</v>
      </c>
      <c r="B51" s="33" t="s">
        <v>19</v>
      </c>
      <c r="C51" s="33" t="s">
        <v>9</v>
      </c>
      <c r="D51" s="33">
        <v>7</v>
      </c>
      <c r="E51" s="33" t="s">
        <v>22</v>
      </c>
      <c r="F51" s="34"/>
      <c r="G51" s="35" t="s">
        <v>48</v>
      </c>
      <c r="H51" s="36"/>
      <c r="I51" s="42" t="s">
        <v>24</v>
      </c>
      <c r="J51" s="37"/>
    </row>
    <row r="52" spans="1:10" x14ac:dyDescent="0.25">
      <c r="A52" s="32">
        <v>45240</v>
      </c>
      <c r="B52" s="33" t="s">
        <v>19</v>
      </c>
      <c r="C52" s="33" t="s">
        <v>9</v>
      </c>
      <c r="D52" s="33">
        <v>7</v>
      </c>
      <c r="E52" s="33" t="s">
        <v>16</v>
      </c>
      <c r="F52" s="34"/>
      <c r="G52" s="35" t="s">
        <v>21</v>
      </c>
      <c r="H52" s="36"/>
      <c r="I52" s="35" t="s">
        <v>23</v>
      </c>
      <c r="J52" s="44"/>
    </row>
    <row r="53" spans="1:10" x14ac:dyDescent="0.25">
      <c r="A53" s="38"/>
      <c r="B53" s="39"/>
      <c r="C53" s="39"/>
      <c r="D53" s="39"/>
      <c r="E53" s="39"/>
      <c r="F53" s="34"/>
      <c r="G53" s="40"/>
      <c r="H53" s="36"/>
      <c r="I53" s="40"/>
      <c r="J53" s="41"/>
    </row>
    <row r="54" spans="1:10" x14ac:dyDescent="0.25">
      <c r="A54" s="32">
        <v>45243</v>
      </c>
      <c r="B54" s="33" t="s">
        <v>8</v>
      </c>
      <c r="C54" s="33" t="s">
        <v>13</v>
      </c>
      <c r="D54" s="33">
        <v>7</v>
      </c>
      <c r="E54" s="33" t="s">
        <v>36</v>
      </c>
      <c r="F54" s="34"/>
      <c r="G54" s="35" t="s">
        <v>15</v>
      </c>
      <c r="H54" s="36"/>
      <c r="I54" s="35" t="s">
        <v>26</v>
      </c>
      <c r="J54" s="37"/>
    </row>
    <row r="55" spans="1:10" x14ac:dyDescent="0.25">
      <c r="A55" s="32">
        <v>45243</v>
      </c>
      <c r="B55" s="33" t="s">
        <v>8</v>
      </c>
      <c r="C55" s="33" t="s">
        <v>13</v>
      </c>
      <c r="D55" s="33">
        <v>8</v>
      </c>
      <c r="E55" s="33" t="s">
        <v>14</v>
      </c>
      <c r="F55" s="34"/>
      <c r="G55" s="42" t="s">
        <v>17</v>
      </c>
      <c r="H55" s="36"/>
      <c r="I55" s="35" t="s">
        <v>12</v>
      </c>
      <c r="J55" s="37"/>
    </row>
    <row r="56" spans="1:10" x14ac:dyDescent="0.25">
      <c r="A56" s="32">
        <v>45243</v>
      </c>
      <c r="B56" s="33" t="s">
        <v>8</v>
      </c>
      <c r="C56" s="33" t="s">
        <v>9</v>
      </c>
      <c r="D56" s="33">
        <v>8</v>
      </c>
      <c r="E56" s="33" t="s">
        <v>16</v>
      </c>
      <c r="F56" s="34"/>
      <c r="G56" s="35" t="s">
        <v>49</v>
      </c>
      <c r="H56" s="36"/>
      <c r="I56" s="42" t="s">
        <v>11</v>
      </c>
      <c r="J56" s="37"/>
    </row>
    <row r="57" spans="1:10" x14ac:dyDescent="0.25">
      <c r="A57" s="32">
        <v>45243</v>
      </c>
      <c r="B57" s="33" t="s">
        <v>8</v>
      </c>
      <c r="C57" s="33" t="s">
        <v>9</v>
      </c>
      <c r="D57" s="33">
        <v>8</v>
      </c>
      <c r="E57" s="33" t="s">
        <v>10</v>
      </c>
      <c r="F57" s="34"/>
      <c r="G57" s="35" t="s">
        <v>47</v>
      </c>
      <c r="H57" s="36"/>
      <c r="I57" s="35" t="s">
        <v>24</v>
      </c>
      <c r="J57" s="37"/>
    </row>
    <row r="58" spans="1:10" x14ac:dyDescent="0.25">
      <c r="A58" s="38"/>
      <c r="B58" s="39"/>
      <c r="C58" s="39"/>
      <c r="D58" s="39"/>
      <c r="E58" s="39"/>
      <c r="F58" s="34"/>
      <c r="G58" s="40"/>
      <c r="H58" s="36"/>
      <c r="I58" s="40"/>
      <c r="J58" s="41"/>
    </row>
    <row r="59" spans="1:10" x14ac:dyDescent="0.25">
      <c r="A59" s="32">
        <v>45247</v>
      </c>
      <c r="B59" s="33" t="s">
        <v>19</v>
      </c>
      <c r="C59" s="33" t="s">
        <v>9</v>
      </c>
      <c r="D59" s="33">
        <v>8</v>
      </c>
      <c r="E59" s="33" t="s">
        <v>22</v>
      </c>
      <c r="F59" s="34"/>
      <c r="G59" s="42" t="s">
        <v>48</v>
      </c>
      <c r="H59" s="36"/>
      <c r="I59" s="35" t="s">
        <v>23</v>
      </c>
      <c r="J59" s="37"/>
    </row>
    <row r="60" spans="1:10" x14ac:dyDescent="0.25">
      <c r="A60" s="32">
        <v>45247</v>
      </c>
      <c r="B60" s="33" t="s">
        <v>19</v>
      </c>
      <c r="C60" s="33" t="s">
        <v>9</v>
      </c>
      <c r="D60" s="33">
        <v>8</v>
      </c>
      <c r="E60" s="33" t="s">
        <v>16</v>
      </c>
      <c r="F60" s="34"/>
      <c r="G60" s="35" t="s">
        <v>24</v>
      </c>
      <c r="H60" s="36"/>
      <c r="I60" s="35" t="s">
        <v>21</v>
      </c>
      <c r="J60" s="37"/>
    </row>
    <row r="61" spans="1:10" x14ac:dyDescent="0.25">
      <c r="A61" s="38"/>
      <c r="B61" s="39"/>
      <c r="C61" s="39"/>
      <c r="D61" s="39"/>
      <c r="E61" s="39"/>
      <c r="F61" s="34"/>
      <c r="G61" s="40"/>
      <c r="H61" s="36"/>
      <c r="I61" s="40"/>
      <c r="J61" s="41"/>
    </row>
    <row r="62" spans="1:10" x14ac:dyDescent="0.25">
      <c r="A62" s="32">
        <v>45250</v>
      </c>
      <c r="B62" s="33" t="s">
        <v>8</v>
      </c>
      <c r="C62" s="33" t="s">
        <v>13</v>
      </c>
      <c r="D62" s="33">
        <v>9</v>
      </c>
      <c r="E62" s="33" t="s">
        <v>36</v>
      </c>
      <c r="F62" s="34"/>
      <c r="G62" s="35" t="s">
        <v>11</v>
      </c>
      <c r="H62" s="36"/>
      <c r="I62" s="35" t="s">
        <v>48</v>
      </c>
      <c r="J62" s="37"/>
    </row>
    <row r="63" spans="1:10" x14ac:dyDescent="0.25">
      <c r="A63" s="32">
        <v>45250</v>
      </c>
      <c r="B63" s="33" t="s">
        <v>8</v>
      </c>
      <c r="C63" s="33" t="s">
        <v>13</v>
      </c>
      <c r="D63" s="33">
        <v>9</v>
      </c>
      <c r="E63" s="33" t="s">
        <v>14</v>
      </c>
      <c r="F63" s="34"/>
      <c r="G63" s="35" t="s">
        <v>26</v>
      </c>
      <c r="H63" s="36"/>
      <c r="I63" s="35" t="s">
        <v>17</v>
      </c>
      <c r="J63" s="37"/>
    </row>
    <row r="64" spans="1:10" x14ac:dyDescent="0.25">
      <c r="A64" s="32">
        <v>45250</v>
      </c>
      <c r="B64" s="33" t="s">
        <v>8</v>
      </c>
      <c r="C64" s="33" t="s">
        <v>9</v>
      </c>
      <c r="D64" s="33">
        <v>9</v>
      </c>
      <c r="E64" s="33" t="s">
        <v>16</v>
      </c>
      <c r="F64" s="34"/>
      <c r="G64" s="35" t="s">
        <v>23</v>
      </c>
      <c r="H64" s="36"/>
      <c r="I64" s="35" t="s">
        <v>12</v>
      </c>
      <c r="J64" s="37"/>
    </row>
    <row r="65" spans="1:10" x14ac:dyDescent="0.25">
      <c r="A65" s="32">
        <v>45250</v>
      </c>
      <c r="B65" s="33" t="s">
        <v>8</v>
      </c>
      <c r="C65" s="33" t="s">
        <v>9</v>
      </c>
      <c r="D65" s="33">
        <v>9</v>
      </c>
      <c r="E65" s="33" t="s">
        <v>10</v>
      </c>
      <c r="F65" s="34"/>
      <c r="G65" s="35" t="s">
        <v>49</v>
      </c>
      <c r="H65" s="36"/>
      <c r="I65" s="35" t="s">
        <v>21</v>
      </c>
      <c r="J65" s="37"/>
    </row>
    <row r="66" spans="1:10" x14ac:dyDescent="0.25">
      <c r="A66" s="38"/>
      <c r="B66" s="39"/>
      <c r="C66" s="39"/>
      <c r="D66" s="39"/>
      <c r="E66" s="39"/>
      <c r="F66" s="34"/>
      <c r="G66" s="40"/>
      <c r="H66" s="36"/>
      <c r="I66" s="40"/>
      <c r="J66" s="41"/>
    </row>
    <row r="67" spans="1:10" x14ac:dyDescent="0.25">
      <c r="A67" s="32">
        <v>45254</v>
      </c>
      <c r="B67" s="33" t="s">
        <v>19</v>
      </c>
      <c r="C67" s="33" t="s">
        <v>9</v>
      </c>
      <c r="D67" s="33">
        <v>9</v>
      </c>
      <c r="E67" s="33" t="s">
        <v>22</v>
      </c>
      <c r="F67" s="34"/>
      <c r="G67" s="35" t="s">
        <v>15</v>
      </c>
      <c r="H67" s="36"/>
      <c r="I67" s="35" t="s">
        <v>47</v>
      </c>
      <c r="J67" s="37"/>
    </row>
    <row r="68" spans="1:10" x14ac:dyDescent="0.25">
      <c r="A68" s="38"/>
      <c r="B68" s="39"/>
      <c r="C68" s="39"/>
      <c r="D68" s="39"/>
      <c r="E68" s="39"/>
      <c r="F68" s="34"/>
      <c r="G68" s="40"/>
      <c r="H68" s="36"/>
      <c r="I68" s="40"/>
      <c r="J68" s="41"/>
    </row>
    <row r="69" spans="1:10" x14ac:dyDescent="0.25">
      <c r="A69" s="32">
        <v>45257</v>
      </c>
      <c r="B69" s="33" t="s">
        <v>8</v>
      </c>
      <c r="C69" s="33" t="s">
        <v>13</v>
      </c>
      <c r="D69" s="33">
        <v>10</v>
      </c>
      <c r="E69" s="33" t="s">
        <v>36</v>
      </c>
      <c r="F69" s="34"/>
      <c r="G69" s="35" t="s">
        <v>15</v>
      </c>
      <c r="H69" s="36"/>
      <c r="I69" s="35" t="s">
        <v>23</v>
      </c>
      <c r="J69" s="43"/>
    </row>
    <row r="70" spans="1:10" x14ac:dyDescent="0.25">
      <c r="A70" s="32">
        <v>45257</v>
      </c>
      <c r="B70" s="33" t="s">
        <v>8</v>
      </c>
      <c r="C70" s="33" t="s">
        <v>13</v>
      </c>
      <c r="D70" s="33">
        <v>10</v>
      </c>
      <c r="E70" s="33" t="s">
        <v>14</v>
      </c>
      <c r="F70" s="34"/>
      <c r="G70" s="35" t="s">
        <v>26</v>
      </c>
      <c r="H70" s="36"/>
      <c r="I70" s="35" t="s">
        <v>12</v>
      </c>
      <c r="J70" s="43"/>
    </row>
    <row r="71" spans="1:10" x14ac:dyDescent="0.25">
      <c r="A71" s="32">
        <v>45257</v>
      </c>
      <c r="B71" s="33" t="s">
        <v>8</v>
      </c>
      <c r="C71" s="33" t="s">
        <v>9</v>
      </c>
      <c r="D71" s="33">
        <v>10</v>
      </c>
      <c r="E71" s="33" t="s">
        <v>16</v>
      </c>
      <c r="F71" s="34"/>
      <c r="G71" s="35" t="s">
        <v>17</v>
      </c>
      <c r="H71" s="36"/>
      <c r="I71" s="35" t="s">
        <v>49</v>
      </c>
      <c r="J71" s="43"/>
    </row>
    <row r="72" spans="1:10" x14ac:dyDescent="0.25">
      <c r="A72" s="32">
        <v>45257</v>
      </c>
      <c r="B72" s="33" t="s">
        <v>8</v>
      </c>
      <c r="C72" s="33" t="s">
        <v>9</v>
      </c>
      <c r="D72" s="33">
        <v>10</v>
      </c>
      <c r="E72" s="33" t="s">
        <v>10</v>
      </c>
      <c r="F72" s="34"/>
      <c r="G72" s="35" t="s">
        <v>21</v>
      </c>
      <c r="H72" s="36"/>
      <c r="I72" s="35" t="s">
        <v>47</v>
      </c>
      <c r="J72" s="43"/>
    </row>
    <row r="73" spans="1:10" x14ac:dyDescent="0.25">
      <c r="A73" s="38"/>
      <c r="B73" s="39"/>
      <c r="C73" s="39"/>
      <c r="D73" s="39"/>
      <c r="E73" s="39"/>
      <c r="F73" s="34"/>
      <c r="G73" s="40"/>
      <c r="H73" s="36"/>
      <c r="I73" s="40"/>
      <c r="J73" s="41"/>
    </row>
    <row r="74" spans="1:10" x14ac:dyDescent="0.25">
      <c r="A74" s="47">
        <v>45261</v>
      </c>
      <c r="B74" s="48" t="s">
        <v>19</v>
      </c>
      <c r="C74" s="48" t="s">
        <v>9</v>
      </c>
      <c r="D74" s="33">
        <v>4</v>
      </c>
      <c r="E74" s="33" t="s">
        <v>22</v>
      </c>
      <c r="F74" s="34"/>
      <c r="G74" s="35" t="s">
        <v>15</v>
      </c>
      <c r="H74" s="36"/>
      <c r="I74" s="35" t="s">
        <v>48</v>
      </c>
      <c r="J74" s="49"/>
    </row>
    <row r="75" spans="1:10" x14ac:dyDescent="0.25">
      <c r="A75" s="38"/>
      <c r="B75" s="39"/>
      <c r="C75" s="39"/>
      <c r="D75" s="39"/>
      <c r="E75" s="39"/>
      <c r="F75" s="34"/>
      <c r="G75" s="40"/>
      <c r="H75" s="36"/>
      <c r="I75" s="40"/>
      <c r="J75" s="41"/>
    </row>
    <row r="76" spans="1:10" x14ac:dyDescent="0.25">
      <c r="A76" s="32">
        <v>45264</v>
      </c>
      <c r="B76" s="33" t="s">
        <v>8</v>
      </c>
      <c r="C76" s="33" t="s">
        <v>13</v>
      </c>
      <c r="D76" s="33">
        <v>10</v>
      </c>
      <c r="E76" s="33" t="s">
        <v>36</v>
      </c>
      <c r="F76" s="34"/>
      <c r="G76" s="35" t="s">
        <v>17</v>
      </c>
      <c r="H76" s="36"/>
      <c r="I76" s="35" t="s">
        <v>21</v>
      </c>
      <c r="J76" s="43"/>
    </row>
    <row r="77" spans="1:10" x14ac:dyDescent="0.25">
      <c r="A77" s="32">
        <v>45264</v>
      </c>
      <c r="B77" s="33" t="s">
        <v>8</v>
      </c>
      <c r="C77" s="33" t="s">
        <v>13</v>
      </c>
      <c r="D77" s="33">
        <v>11</v>
      </c>
      <c r="E77" s="33" t="s">
        <v>14</v>
      </c>
      <c r="F77" s="34"/>
      <c r="G77" s="35" t="s">
        <v>23</v>
      </c>
      <c r="H77" s="36"/>
      <c r="I77" s="35" t="s">
        <v>49</v>
      </c>
      <c r="J77" s="43"/>
    </row>
    <row r="78" spans="1:10" x14ac:dyDescent="0.25">
      <c r="A78" s="32">
        <v>45264</v>
      </c>
      <c r="B78" s="33" t="s">
        <v>8</v>
      </c>
      <c r="C78" s="33" t="s">
        <v>9</v>
      </c>
      <c r="D78" s="33">
        <v>11</v>
      </c>
      <c r="E78" s="33" t="s">
        <v>16</v>
      </c>
      <c r="F78" s="34"/>
      <c r="G78" s="35" t="s">
        <v>12</v>
      </c>
      <c r="H78" s="36"/>
      <c r="I78" s="35" t="s">
        <v>11</v>
      </c>
      <c r="J78" s="43"/>
    </row>
    <row r="79" spans="1:10" x14ac:dyDescent="0.25">
      <c r="A79" s="32">
        <v>45264</v>
      </c>
      <c r="B79" s="33" t="s">
        <v>8</v>
      </c>
      <c r="C79" s="33" t="s">
        <v>9</v>
      </c>
      <c r="D79" s="33">
        <v>11</v>
      </c>
      <c r="E79" s="33" t="s">
        <v>10</v>
      </c>
      <c r="F79" s="34"/>
      <c r="G79" s="35" t="s">
        <v>26</v>
      </c>
      <c r="H79" s="36"/>
      <c r="I79" s="35" t="s">
        <v>47</v>
      </c>
      <c r="J79" s="43"/>
    </row>
    <row r="80" spans="1:10" x14ac:dyDescent="0.25">
      <c r="A80" s="38"/>
      <c r="B80" s="39"/>
      <c r="C80" s="39"/>
      <c r="D80" s="39"/>
      <c r="E80" s="39"/>
      <c r="F80" s="34"/>
      <c r="G80" s="40"/>
      <c r="H80" s="36"/>
      <c r="I80" s="40"/>
      <c r="J80" s="41"/>
    </row>
    <row r="81" spans="1:10" x14ac:dyDescent="0.25">
      <c r="A81" s="32">
        <v>45271</v>
      </c>
      <c r="B81" s="33" t="s">
        <v>8</v>
      </c>
      <c r="C81" s="33" t="s">
        <v>13</v>
      </c>
      <c r="D81" s="33">
        <v>11</v>
      </c>
      <c r="E81" s="33" t="s">
        <v>36</v>
      </c>
      <c r="F81" s="34"/>
      <c r="G81" s="35" t="s">
        <v>11</v>
      </c>
      <c r="H81" s="36"/>
      <c r="I81" s="35" t="s">
        <v>17</v>
      </c>
      <c r="J81" s="43"/>
    </row>
    <row r="82" spans="1:10" x14ac:dyDescent="0.25">
      <c r="A82" s="32">
        <v>45271</v>
      </c>
      <c r="B82" s="33" t="s">
        <v>8</v>
      </c>
      <c r="C82" s="33" t="s">
        <v>9</v>
      </c>
      <c r="D82" s="33">
        <v>11</v>
      </c>
      <c r="E82" s="33" t="s">
        <v>16</v>
      </c>
      <c r="F82" s="34"/>
      <c r="G82" s="35" t="s">
        <v>15</v>
      </c>
      <c r="H82" s="36"/>
      <c r="I82" s="35" t="s">
        <v>12</v>
      </c>
      <c r="J82" s="43"/>
    </row>
    <row r="83" spans="1:10" x14ac:dyDescent="0.25">
      <c r="A83" s="38"/>
      <c r="B83" s="39"/>
      <c r="C83" s="39"/>
      <c r="D83" s="39"/>
      <c r="E83" s="39"/>
      <c r="F83" s="34"/>
      <c r="G83" s="40"/>
      <c r="H83" s="36"/>
      <c r="I83" s="40"/>
      <c r="J83" s="41"/>
    </row>
  </sheetData>
  <pageMargins left="0.39374999999999999" right="0.39374999999999999" top="0.196527777777778" bottom="0.19652777777777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110" zoomScaleNormal="110" workbookViewId="0">
      <selection activeCell="D30" sqref="D30"/>
    </sheetView>
  </sheetViews>
  <sheetFormatPr baseColWidth="10" defaultColWidth="10.85546875" defaultRowHeight="15" x14ac:dyDescent="0.25"/>
  <sheetData>
    <row r="1" spans="1:1" x14ac:dyDescent="0.25">
      <c r="A1" t="s">
        <v>25</v>
      </c>
    </row>
    <row r="2" spans="1:1" x14ac:dyDescent="0.25">
      <c r="A2">
        <v>8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zoomScale="110" zoomScaleNormal="110" workbookViewId="0">
      <selection activeCell="J13" sqref="J13"/>
    </sheetView>
  </sheetViews>
  <sheetFormatPr baseColWidth="10" defaultColWidth="11" defaultRowHeight="15" x14ac:dyDescent="0.25"/>
  <cols>
    <col min="1" max="1" width="14.7109375" customWidth="1"/>
  </cols>
  <sheetData>
    <row r="1" spans="1:2" x14ac:dyDescent="0.25">
      <c r="A1" s="17" t="s">
        <v>4</v>
      </c>
      <c r="B1" s="17" t="s">
        <v>34</v>
      </c>
    </row>
    <row r="2" spans="1:2" x14ac:dyDescent="0.25">
      <c r="A2" t="s">
        <v>20</v>
      </c>
      <c r="B2">
        <v>13</v>
      </c>
    </row>
    <row r="3" spans="1:2" x14ac:dyDescent="0.25">
      <c r="A3" t="s">
        <v>22</v>
      </c>
      <c r="B3">
        <v>14</v>
      </c>
    </row>
    <row r="4" spans="1:2" x14ac:dyDescent="0.25">
      <c r="A4" t="s">
        <v>16</v>
      </c>
      <c r="B4">
        <v>15</v>
      </c>
    </row>
    <row r="5" spans="1:2" x14ac:dyDescent="0.25">
      <c r="A5" t="s">
        <v>14</v>
      </c>
      <c r="B5">
        <v>16</v>
      </c>
    </row>
    <row r="6" spans="1:2" x14ac:dyDescent="0.25">
      <c r="A6" t="s">
        <v>35</v>
      </c>
      <c r="B6">
        <v>17</v>
      </c>
    </row>
    <row r="7" spans="1:2" x14ac:dyDescent="0.25">
      <c r="A7" t="s">
        <v>36</v>
      </c>
      <c r="B7">
        <v>18</v>
      </c>
    </row>
    <row r="8" spans="1:2" x14ac:dyDescent="0.25">
      <c r="A8" t="s">
        <v>37</v>
      </c>
      <c r="B8">
        <v>19</v>
      </c>
    </row>
    <row r="9" spans="1:2" x14ac:dyDescent="0.25">
      <c r="A9" t="s">
        <v>38</v>
      </c>
      <c r="B9">
        <v>20</v>
      </c>
    </row>
    <row r="10" spans="1:2" x14ac:dyDescent="0.25">
      <c r="A10" t="s">
        <v>10</v>
      </c>
      <c r="B10">
        <v>21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zoomScale="110" zoomScaleNormal="110" workbookViewId="0">
      <selection activeCell="F51" sqref="F51"/>
    </sheetView>
  </sheetViews>
  <sheetFormatPr baseColWidth="10" defaultColWidth="11" defaultRowHeight="15" x14ac:dyDescent="0.25"/>
  <cols>
    <col min="1" max="1" width="17.7109375" customWidth="1"/>
    <col min="2" max="2" width="4.85546875" customWidth="1"/>
  </cols>
  <sheetData>
    <row r="1" spans="1:2" x14ac:dyDescent="0.25">
      <c r="A1" s="17" t="s">
        <v>31</v>
      </c>
      <c r="B1" s="17" t="s">
        <v>28</v>
      </c>
    </row>
    <row r="2" spans="1:2" x14ac:dyDescent="0.25">
      <c r="A2" t="s">
        <v>24</v>
      </c>
      <c r="B2">
        <v>16</v>
      </c>
    </row>
    <row r="3" spans="1:2" x14ac:dyDescent="0.25">
      <c r="A3" t="s">
        <v>23</v>
      </c>
      <c r="B3">
        <v>17</v>
      </c>
    </row>
    <row r="4" spans="1:2" x14ac:dyDescent="0.25">
      <c r="A4" t="s">
        <v>39</v>
      </c>
      <c r="B4">
        <v>18</v>
      </c>
    </row>
    <row r="5" spans="1:2" x14ac:dyDescent="0.25">
      <c r="A5" t="s">
        <v>11</v>
      </c>
      <c r="B5">
        <v>19</v>
      </c>
    </row>
    <row r="6" spans="1:2" x14ac:dyDescent="0.25">
      <c r="A6" t="s">
        <v>40</v>
      </c>
      <c r="B6">
        <v>20</v>
      </c>
    </row>
    <row r="7" spans="1:2" x14ac:dyDescent="0.25">
      <c r="A7" t="s">
        <v>17</v>
      </c>
      <c r="B7">
        <v>21</v>
      </c>
    </row>
    <row r="8" spans="1:2" x14ac:dyDescent="0.25">
      <c r="A8" t="s">
        <v>15</v>
      </c>
      <c r="B8">
        <v>23</v>
      </c>
    </row>
    <row r="9" spans="1:2" x14ac:dyDescent="0.25">
      <c r="A9" t="s">
        <v>41</v>
      </c>
      <c r="B9">
        <v>24</v>
      </c>
    </row>
    <row r="10" spans="1:2" x14ac:dyDescent="0.25">
      <c r="A10" t="s">
        <v>42</v>
      </c>
      <c r="B10">
        <v>25</v>
      </c>
    </row>
    <row r="11" spans="1:2" x14ac:dyDescent="0.25">
      <c r="A11" t="s">
        <v>20</v>
      </c>
      <c r="B11">
        <v>26</v>
      </c>
    </row>
    <row r="12" spans="1:2" x14ac:dyDescent="0.25">
      <c r="A12" t="s">
        <v>26</v>
      </c>
      <c r="B12">
        <v>27</v>
      </c>
    </row>
    <row r="13" spans="1:2" x14ac:dyDescent="0.25">
      <c r="A13" t="s">
        <v>12</v>
      </c>
      <c r="B13">
        <v>28</v>
      </c>
    </row>
    <row r="14" spans="1:2" x14ac:dyDescent="0.25">
      <c r="A14" t="s">
        <v>43</v>
      </c>
      <c r="B14">
        <v>29</v>
      </c>
    </row>
    <row r="15" spans="1:2" x14ac:dyDescent="0.25">
      <c r="A15" t="s">
        <v>21</v>
      </c>
      <c r="B15">
        <v>30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110" zoomScaleNormal="110" workbookViewId="0">
      <selection activeCell="B3" sqref="B3"/>
    </sheetView>
  </sheetViews>
  <sheetFormatPr baseColWidth="10" defaultColWidth="9.42578125" defaultRowHeight="15" x14ac:dyDescent="0.25"/>
  <cols>
    <col min="1" max="1" width="19.140625" customWidth="1"/>
    <col min="2" max="2" width="7.85546875" bestFit="1" customWidth="1"/>
    <col min="3" max="3" width="11" customWidth="1"/>
    <col min="4" max="4" width="12.28515625" customWidth="1"/>
    <col min="5" max="5" width="15.85546875" customWidth="1"/>
    <col min="7" max="7" width="24.5703125" customWidth="1"/>
    <col min="8" max="8" width="165.140625" customWidth="1"/>
    <col min="9" max="9" width="87.5703125" customWidth="1"/>
    <col min="10" max="10" width="19.140625" customWidth="1"/>
    <col min="11" max="255" width="11" customWidth="1"/>
  </cols>
  <sheetData>
    <row r="1" spans="1:8" x14ac:dyDescent="0.25">
      <c r="A1" s="17" t="s">
        <v>27</v>
      </c>
      <c r="B1" s="17" t="s">
        <v>53</v>
      </c>
      <c r="C1" s="17" t="s">
        <v>28</v>
      </c>
      <c r="D1" s="17" t="s">
        <v>29</v>
      </c>
      <c r="E1" s="17" t="s">
        <v>30</v>
      </c>
      <c r="F1" s="17" t="s">
        <v>31</v>
      </c>
      <c r="G1" s="17" t="s">
        <v>25</v>
      </c>
      <c r="H1" s="17" t="s">
        <v>32</v>
      </c>
    </row>
    <row r="2" spans="1:8" x14ac:dyDescent="0.25">
      <c r="A2" t="s">
        <v>52</v>
      </c>
      <c r="B2" t="str">
        <f>IF(ISNA(INDEX(Spielplan!F:F,MATCH(Tabelle4[[#This Row],[Mannschaft]],Spielplan!F:F,0))),"nein","ja")</f>
        <v>ja</v>
      </c>
      <c r="C2" s="17">
        <v>99</v>
      </c>
      <c r="D2" t="s">
        <v>33</v>
      </c>
      <c r="E2" s="17">
        <v>1</v>
      </c>
      <c r="F2" s="17">
        <v>29</v>
      </c>
      <c r="G2" s="17">
        <f>Saison!$A$2</f>
        <v>8</v>
      </c>
      <c r="H2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('99', '29', '1', 'Stadtliga', '1', '8');</v>
      </c>
    </row>
    <row r="3" spans="1:8" x14ac:dyDescent="0.25">
      <c r="A3" t="s">
        <v>24</v>
      </c>
      <c r="B3" t="str">
        <f>IF(ISNA(INDEX(Spielplan!F:F,MATCH(Tabelle4[[#This Row],[Mannschaft]],Spielplan!F:F,0))),"nein","ja")</f>
        <v>ja</v>
      </c>
      <c r="C3" s="17">
        <v>100</v>
      </c>
      <c r="D3" t="s">
        <v>33</v>
      </c>
      <c r="E3">
        <v>1</v>
      </c>
      <c r="F3">
        <v>16</v>
      </c>
      <c r="G3" s="17">
        <f>Saison!$A$2</f>
        <v>8</v>
      </c>
      <c r="H3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('100', '16', '1', 'Stadtliga', '1', '8');</v>
      </c>
    </row>
    <row r="4" spans="1:8" ht="15" customHeight="1" x14ac:dyDescent="0.25">
      <c r="A4" t="s">
        <v>23</v>
      </c>
      <c r="B4" t="str">
        <f>IF(ISNA(INDEX(Spielplan!F:F,MATCH(Tabelle4[[#This Row],[Mannschaft]],Spielplan!F:F,0))),"nein","ja")</f>
        <v>ja</v>
      </c>
      <c r="C4" s="17">
        <v>101</v>
      </c>
      <c r="D4" t="s">
        <v>33</v>
      </c>
      <c r="E4">
        <v>1</v>
      </c>
      <c r="F4">
        <v>17</v>
      </c>
      <c r="G4" s="17">
        <f>Saison!$A$2</f>
        <v>8</v>
      </c>
      <c r="H4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('101', '17', '1', 'Stadtliga', '1', '8');</v>
      </c>
    </row>
    <row r="5" spans="1:8" x14ac:dyDescent="0.25">
      <c r="A5" t="s">
        <v>48</v>
      </c>
      <c r="B5" t="str">
        <f>IF(ISNA(INDEX(Spielplan!F:F,MATCH(Tabelle4[[#This Row],[Mannschaft]],Spielplan!F:F,0))),"nein","ja")</f>
        <v>ja</v>
      </c>
      <c r="C5" s="17">
        <v>102</v>
      </c>
      <c r="D5" t="s">
        <v>33</v>
      </c>
      <c r="E5">
        <v>1</v>
      </c>
      <c r="F5">
        <v>18</v>
      </c>
      <c r="G5" s="17">
        <f>Saison!$A$2</f>
        <v>8</v>
      </c>
      <c r="H5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('102', '18', '1', 'Stadtliga', '1', '8');</v>
      </c>
    </row>
    <row r="6" spans="1:8" x14ac:dyDescent="0.25">
      <c r="A6" t="s">
        <v>47</v>
      </c>
      <c r="B6" t="str">
        <f>IF(ISNA(INDEX(Spielplan!F:F,MATCH(Tabelle4[[#This Row],[Mannschaft]],Spielplan!F:F,0))),"nein","ja")</f>
        <v>ja</v>
      </c>
      <c r="C6" s="17">
        <v>103</v>
      </c>
      <c r="D6" t="s">
        <v>33</v>
      </c>
      <c r="E6">
        <v>2</v>
      </c>
      <c r="F6">
        <v>18</v>
      </c>
      <c r="G6" s="17">
        <f>Saison!$A$2</f>
        <v>8</v>
      </c>
      <c r="H6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('103', '18', '2', 'Stadtliga', '1', '8');</v>
      </c>
    </row>
    <row r="7" spans="1:8" x14ac:dyDescent="0.25">
      <c r="A7" t="s">
        <v>11</v>
      </c>
      <c r="B7" t="str">
        <f>IF(ISNA(INDEX(Spielplan!F:F,MATCH(Tabelle4[[#This Row],[Mannschaft]],Spielplan!F:F,0))),"nein","ja")</f>
        <v>ja</v>
      </c>
      <c r="C7" s="17">
        <v>104</v>
      </c>
      <c r="D7" t="s">
        <v>33</v>
      </c>
      <c r="E7">
        <v>1</v>
      </c>
      <c r="F7">
        <v>19</v>
      </c>
      <c r="G7" s="17">
        <f>Saison!$A$2</f>
        <v>8</v>
      </c>
      <c r="H7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('104', '19', '1', 'Stadtliga', '1', '8');</v>
      </c>
    </row>
    <row r="8" spans="1:8" x14ac:dyDescent="0.25">
      <c r="A8" t="s">
        <v>17</v>
      </c>
      <c r="B8" t="str">
        <f>IF(ISNA(INDEX(Spielplan!F:F,MATCH(Tabelle4[[#This Row],[Mannschaft]],Spielplan!F:F,0))),"nein","ja")</f>
        <v>ja</v>
      </c>
      <c r="C8" s="17">
        <v>105</v>
      </c>
      <c r="D8" t="s">
        <v>33</v>
      </c>
      <c r="E8">
        <v>1</v>
      </c>
      <c r="F8">
        <v>21</v>
      </c>
      <c r="G8" s="17">
        <f>Saison!$A$2</f>
        <v>8</v>
      </c>
      <c r="H8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('105', '21', '1', 'Stadtliga', '1', '8');</v>
      </c>
    </row>
    <row r="9" spans="1:8" x14ac:dyDescent="0.25">
      <c r="A9" t="s">
        <v>15</v>
      </c>
      <c r="B9" t="str">
        <f>IF(ISNA(INDEX(Spielplan!F:F,MATCH(Tabelle4[[#This Row],[Mannschaft]],Spielplan!F:F,0))),"nein","ja")</f>
        <v>ja</v>
      </c>
      <c r="C9" s="17">
        <v>106</v>
      </c>
      <c r="D9" t="s">
        <v>33</v>
      </c>
      <c r="E9">
        <v>1</v>
      </c>
      <c r="F9">
        <v>23</v>
      </c>
      <c r="G9" s="17">
        <f>Saison!$A$2</f>
        <v>8</v>
      </c>
      <c r="H9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('106', '23', '1', 'Stadtliga', '1', '8');</v>
      </c>
    </row>
    <row r="10" spans="1:8" x14ac:dyDescent="0.25">
      <c r="A10" t="s">
        <v>26</v>
      </c>
      <c r="B10" t="str">
        <f>IF(ISNA(INDEX(Spielplan!F:F,MATCH(Tabelle4[[#This Row],[Mannschaft]],Spielplan!F:F,0))),"nein","ja")</f>
        <v>ja</v>
      </c>
      <c r="C10" s="17">
        <v>107</v>
      </c>
      <c r="D10" t="s">
        <v>33</v>
      </c>
      <c r="E10">
        <v>1</v>
      </c>
      <c r="F10">
        <v>27</v>
      </c>
      <c r="G10" s="17">
        <f>Saison!$A$2</f>
        <v>8</v>
      </c>
      <c r="H10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('107', '27', '1', 'Stadtliga', '1', '8');</v>
      </c>
    </row>
    <row r="11" spans="1:8" x14ac:dyDescent="0.25">
      <c r="A11" t="s">
        <v>12</v>
      </c>
      <c r="B11" t="str">
        <f>IF(ISNA(INDEX(Spielplan!F:F,MATCH(Tabelle4[[#This Row],[Mannschaft]],Spielplan!F:F,0))),"nein","ja")</f>
        <v>ja</v>
      </c>
      <c r="C11" s="17">
        <v>108</v>
      </c>
      <c r="D11" t="s">
        <v>33</v>
      </c>
      <c r="E11">
        <v>1</v>
      </c>
      <c r="F11">
        <v>28</v>
      </c>
      <c r="G11" s="17">
        <f>Saison!$A$2</f>
        <v>8</v>
      </c>
      <c r="H11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('108', '28', '1', 'Stadtliga', '1', '8');</v>
      </c>
    </row>
    <row r="12" spans="1:8" x14ac:dyDescent="0.25">
      <c r="A12" t="s">
        <v>21</v>
      </c>
      <c r="B12" t="str">
        <f>IF(ISNA(INDEX(Spielplan!F:F,MATCH(Tabelle4[[#This Row],[Mannschaft]],Spielplan!F:F,0))),"nein","ja")</f>
        <v>ja</v>
      </c>
      <c r="C12" s="17">
        <v>109</v>
      </c>
      <c r="D12" t="s">
        <v>33</v>
      </c>
      <c r="E12">
        <v>1</v>
      </c>
      <c r="F12">
        <v>30</v>
      </c>
      <c r="G12" s="17">
        <f>Saison!$A$2</f>
        <v>8</v>
      </c>
      <c r="H12" t="str">
        <f>"INSERT INTO bkv_FB_mannschaften (id, Verein, Mannschaft, Klasse, Status, _saisonID) VALUES ('"&amp;Tabelle4[[#This Row],[id]]&amp;"', '"&amp;Tabelle4[[#This Row],[Verein]]&amp;"', '"&amp;Tabelle4[[#This Row],[Mannschaften]]&amp;"', '"&amp;Tabelle4[[#This Row],[Klasse]]&amp;"', '1', '"&amp;Tabelle4[[#This Row],[Saison]]&amp;"');"</f>
        <v>INSERT INTO bkv_FB_mannschaften (id, Verein, Mannschaft, Klasse, Status, _saisonID) VALUES ('109', '30', '1', 'Stadtliga', '1', '8');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1048430"/>
  <sheetViews>
    <sheetView zoomScale="110" zoomScaleNormal="110" workbookViewId="0">
      <selection activeCell="M19" sqref="M19"/>
    </sheetView>
  </sheetViews>
  <sheetFormatPr baseColWidth="10" defaultColWidth="9" defaultRowHeight="15" x14ac:dyDescent="0.25"/>
  <cols>
    <col min="1" max="1" width="9.7109375" style="1" customWidth="1"/>
    <col min="2" max="2" width="6.28515625" style="1" customWidth="1"/>
    <col min="3" max="3" width="9" style="2"/>
    <col min="4" max="4" width="10" style="2" customWidth="1"/>
    <col min="5" max="5" width="12.85546875" style="1" customWidth="1"/>
    <col min="6" max="7" width="15" style="3" customWidth="1"/>
    <col min="8" max="8" width="11.42578125" style="4" customWidth="1"/>
    <col min="9" max="9" width="9" style="5"/>
    <col min="10" max="254" width="11.5703125" style="5" customWidth="1"/>
  </cols>
  <sheetData>
    <row r="1" spans="1:9" s="11" customFormat="1" ht="11.25" customHeigh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10" t="s">
        <v>25</v>
      </c>
    </row>
    <row r="2" spans="1:9" ht="12.95" customHeight="1" x14ac:dyDescent="0.25">
      <c r="A2" s="12">
        <v>45189</v>
      </c>
      <c r="B2" s="13" t="s">
        <v>18</v>
      </c>
      <c r="C2" s="13" t="s">
        <v>9</v>
      </c>
      <c r="D2" s="13">
        <v>1</v>
      </c>
      <c r="E2" s="46" t="s">
        <v>10</v>
      </c>
      <c r="F2" s="45" t="s">
        <v>47</v>
      </c>
      <c r="G2" s="45" t="s">
        <v>48</v>
      </c>
      <c r="I2" s="5">
        <f>Saison!$A$2</f>
        <v>8</v>
      </c>
    </row>
    <row r="3" spans="1:9" ht="12.95" customHeight="1" x14ac:dyDescent="0.25">
      <c r="A3" s="12">
        <v>45191</v>
      </c>
      <c r="B3" s="13" t="s">
        <v>19</v>
      </c>
      <c r="C3" s="13" t="s">
        <v>9</v>
      </c>
      <c r="D3" s="13">
        <v>1</v>
      </c>
      <c r="E3" s="46" t="s">
        <v>22</v>
      </c>
      <c r="F3" s="45" t="s">
        <v>15</v>
      </c>
      <c r="G3" s="45" t="s">
        <v>21</v>
      </c>
      <c r="I3" s="5">
        <f>Saison!$A$2</f>
        <v>8</v>
      </c>
    </row>
    <row r="4" spans="1:9" ht="12.95" customHeight="1" x14ac:dyDescent="0.25">
      <c r="A4" s="12">
        <v>45191</v>
      </c>
      <c r="B4" s="13" t="s">
        <v>19</v>
      </c>
      <c r="C4" s="13" t="s">
        <v>9</v>
      </c>
      <c r="D4" s="13">
        <v>1</v>
      </c>
      <c r="E4" s="46" t="s">
        <v>16</v>
      </c>
      <c r="F4" s="45" t="s">
        <v>24</v>
      </c>
      <c r="G4" s="45" t="s">
        <v>52</v>
      </c>
      <c r="I4" s="5">
        <f>Saison!$A$2</f>
        <v>8</v>
      </c>
    </row>
    <row r="5" spans="1:9" ht="12.95" customHeight="1" x14ac:dyDescent="0.25">
      <c r="A5" s="12">
        <v>45194</v>
      </c>
      <c r="B5" s="13" t="s">
        <v>8</v>
      </c>
      <c r="C5" s="13" t="s">
        <v>13</v>
      </c>
      <c r="D5" s="13">
        <v>1</v>
      </c>
      <c r="E5" s="46" t="s">
        <v>36</v>
      </c>
      <c r="F5" s="45" t="s">
        <v>15</v>
      </c>
      <c r="G5" s="45" t="s">
        <v>52</v>
      </c>
      <c r="I5" s="5">
        <f>Saison!$A$2</f>
        <v>8</v>
      </c>
    </row>
    <row r="6" spans="1:9" ht="12.95" customHeight="1" x14ac:dyDescent="0.25">
      <c r="A6" s="12">
        <v>45194</v>
      </c>
      <c r="B6" s="13" t="s">
        <v>8</v>
      </c>
      <c r="C6" s="13" t="s">
        <v>13</v>
      </c>
      <c r="D6" s="13">
        <v>1</v>
      </c>
      <c r="E6" s="46" t="s">
        <v>14</v>
      </c>
      <c r="F6" s="45" t="s">
        <v>26</v>
      </c>
      <c r="G6" s="45" t="s">
        <v>11</v>
      </c>
      <c r="I6" s="5">
        <f>Saison!$A$2</f>
        <v>8</v>
      </c>
    </row>
    <row r="7" spans="1:9" ht="12.95" customHeight="1" x14ac:dyDescent="0.25">
      <c r="A7" s="12">
        <v>45194</v>
      </c>
      <c r="B7" s="13" t="s">
        <v>8</v>
      </c>
      <c r="C7" s="13" t="s">
        <v>9</v>
      </c>
      <c r="D7" s="13">
        <v>2</v>
      </c>
      <c r="E7" s="46" t="s">
        <v>16</v>
      </c>
      <c r="F7" s="45" t="s">
        <v>17</v>
      </c>
      <c r="G7" s="45" t="s">
        <v>23</v>
      </c>
      <c r="I7" s="5">
        <f>Saison!$A$2</f>
        <v>8</v>
      </c>
    </row>
    <row r="8" spans="1:9" ht="12.95" customHeight="1" x14ac:dyDescent="0.25">
      <c r="A8" s="12">
        <v>45194</v>
      </c>
      <c r="B8" s="13" t="s">
        <v>8</v>
      </c>
      <c r="C8" s="13" t="s">
        <v>9</v>
      </c>
      <c r="D8" s="13">
        <v>2</v>
      </c>
      <c r="E8" s="46" t="s">
        <v>10</v>
      </c>
      <c r="F8" s="45" t="s">
        <v>47</v>
      </c>
      <c r="G8" s="45" t="s">
        <v>12</v>
      </c>
      <c r="I8" s="5">
        <f>Saison!$A$2</f>
        <v>8</v>
      </c>
    </row>
    <row r="9" spans="1:9" ht="12.95" customHeight="1" x14ac:dyDescent="0.25">
      <c r="A9" s="12">
        <v>45198</v>
      </c>
      <c r="B9" s="13" t="s">
        <v>19</v>
      </c>
      <c r="C9" s="13" t="s">
        <v>9</v>
      </c>
      <c r="D9" s="13">
        <v>2</v>
      </c>
      <c r="E9" s="46" t="s">
        <v>22</v>
      </c>
      <c r="F9" s="45" t="s">
        <v>48</v>
      </c>
      <c r="G9" s="45" t="s">
        <v>21</v>
      </c>
      <c r="I9" s="5">
        <f>Saison!$A$2</f>
        <v>8</v>
      </c>
    </row>
    <row r="10" spans="1:9" ht="12.95" customHeight="1" x14ac:dyDescent="0.25">
      <c r="A10" s="12">
        <v>45198</v>
      </c>
      <c r="B10" s="13" t="s">
        <v>19</v>
      </c>
      <c r="C10" s="13" t="s">
        <v>9</v>
      </c>
      <c r="D10" s="13">
        <v>2</v>
      </c>
      <c r="E10" s="46" t="s">
        <v>16</v>
      </c>
      <c r="F10" s="45" t="s">
        <v>24</v>
      </c>
      <c r="G10" s="45" t="s">
        <v>26</v>
      </c>
      <c r="I10" s="5">
        <f>Saison!$A$2</f>
        <v>8</v>
      </c>
    </row>
    <row r="11" spans="1:9" ht="12.95" customHeight="1" x14ac:dyDescent="0.25">
      <c r="A11" s="12">
        <v>45205</v>
      </c>
      <c r="B11" s="13" t="s">
        <v>19</v>
      </c>
      <c r="C11" s="13" t="s">
        <v>9</v>
      </c>
      <c r="D11" s="13">
        <v>2</v>
      </c>
      <c r="E11" s="46" t="s">
        <v>22</v>
      </c>
      <c r="F11" s="45" t="s">
        <v>48</v>
      </c>
      <c r="G11" s="45" t="s">
        <v>52</v>
      </c>
      <c r="I11" s="5">
        <f>Saison!$A$2</f>
        <v>8</v>
      </c>
    </row>
    <row r="12" spans="1:9" ht="12.95" customHeight="1" x14ac:dyDescent="0.25">
      <c r="A12" s="12">
        <v>45205</v>
      </c>
      <c r="B12" s="13" t="s">
        <v>19</v>
      </c>
      <c r="C12" s="13" t="s">
        <v>9</v>
      </c>
      <c r="D12" s="13">
        <v>3</v>
      </c>
      <c r="E12" s="46" t="s">
        <v>16</v>
      </c>
      <c r="F12" s="45" t="s">
        <v>24</v>
      </c>
      <c r="G12" s="45" t="s">
        <v>23</v>
      </c>
      <c r="I12" s="5">
        <f>Saison!$A$2</f>
        <v>8</v>
      </c>
    </row>
    <row r="13" spans="1:9" ht="12.95" customHeight="1" x14ac:dyDescent="0.25">
      <c r="A13" s="12">
        <v>45208</v>
      </c>
      <c r="B13" s="13" t="s">
        <v>8</v>
      </c>
      <c r="C13" s="13" t="s">
        <v>13</v>
      </c>
      <c r="D13" s="13">
        <v>3</v>
      </c>
      <c r="E13" s="46" t="s">
        <v>36</v>
      </c>
      <c r="F13" s="45" t="s">
        <v>17</v>
      </c>
      <c r="G13" s="45" t="s">
        <v>15</v>
      </c>
      <c r="I13" s="5">
        <f>Saison!$A$2</f>
        <v>8</v>
      </c>
    </row>
    <row r="14" spans="1:9" ht="12.95" customHeight="1" x14ac:dyDescent="0.25">
      <c r="A14" s="12">
        <v>45208</v>
      </c>
      <c r="B14" s="13" t="s">
        <v>8</v>
      </c>
      <c r="C14" s="13" t="s">
        <v>13</v>
      </c>
      <c r="D14" s="13">
        <v>3</v>
      </c>
      <c r="E14" s="46" t="s">
        <v>14</v>
      </c>
      <c r="F14" s="45" t="s">
        <v>26</v>
      </c>
      <c r="G14" s="45" t="s">
        <v>21</v>
      </c>
      <c r="I14" s="5">
        <f>Saison!$A$2</f>
        <v>8</v>
      </c>
    </row>
    <row r="15" spans="1:9" ht="12.95" customHeight="1" x14ac:dyDescent="0.25">
      <c r="A15" s="12">
        <v>45208</v>
      </c>
      <c r="B15" s="13" t="s">
        <v>8</v>
      </c>
      <c r="C15" s="13" t="s">
        <v>9</v>
      </c>
      <c r="D15" s="13">
        <v>3</v>
      </c>
      <c r="E15" s="46" t="s">
        <v>16</v>
      </c>
      <c r="F15" s="45" t="s">
        <v>47</v>
      </c>
      <c r="G15" s="45" t="s">
        <v>11</v>
      </c>
      <c r="I15" s="5">
        <f>Saison!$A$2</f>
        <v>8</v>
      </c>
    </row>
    <row r="16" spans="1:9" ht="12.95" customHeight="1" x14ac:dyDescent="0.25">
      <c r="A16" s="12">
        <v>45212</v>
      </c>
      <c r="B16" s="13" t="s">
        <v>19</v>
      </c>
      <c r="C16" s="13" t="s">
        <v>9</v>
      </c>
      <c r="D16" s="13">
        <v>3</v>
      </c>
      <c r="E16" s="46" t="s">
        <v>22</v>
      </c>
      <c r="F16" s="45" t="s">
        <v>17</v>
      </c>
      <c r="G16" s="45" t="s">
        <v>48</v>
      </c>
      <c r="I16" s="5">
        <f>Saison!$A$2</f>
        <v>8</v>
      </c>
    </row>
    <row r="17" spans="1:9" ht="12.95" customHeight="1" x14ac:dyDescent="0.25">
      <c r="A17" s="12">
        <v>45215</v>
      </c>
      <c r="B17" s="13" t="s">
        <v>8</v>
      </c>
      <c r="C17" s="13" t="s">
        <v>13</v>
      </c>
      <c r="D17" s="13">
        <v>4</v>
      </c>
      <c r="E17" s="46" t="s">
        <v>36</v>
      </c>
      <c r="F17" s="45" t="s">
        <v>15</v>
      </c>
      <c r="G17" s="45" t="s">
        <v>11</v>
      </c>
      <c r="I17" s="5">
        <f>Saison!$A$2</f>
        <v>8</v>
      </c>
    </row>
    <row r="18" spans="1:9" ht="12.95" customHeight="1" x14ac:dyDescent="0.25">
      <c r="A18" s="12">
        <v>45215</v>
      </c>
      <c r="B18" s="13" t="s">
        <v>8</v>
      </c>
      <c r="C18" s="13" t="s">
        <v>13</v>
      </c>
      <c r="D18" s="13">
        <v>4</v>
      </c>
      <c r="E18" s="46" t="s">
        <v>14</v>
      </c>
      <c r="F18" s="45" t="s">
        <v>26</v>
      </c>
      <c r="G18" s="45" t="s">
        <v>23</v>
      </c>
      <c r="I18" s="5">
        <f>Saison!$A$2</f>
        <v>8</v>
      </c>
    </row>
    <row r="19" spans="1:9" ht="12.95" customHeight="1" x14ac:dyDescent="0.25">
      <c r="A19" s="12">
        <v>45215</v>
      </c>
      <c r="B19" s="13" t="s">
        <v>8</v>
      </c>
      <c r="C19" s="13" t="s">
        <v>9</v>
      </c>
      <c r="D19" s="13">
        <v>4</v>
      </c>
      <c r="E19" s="46" t="s">
        <v>16</v>
      </c>
      <c r="F19" s="45" t="s">
        <v>47</v>
      </c>
      <c r="G19" s="45" t="s">
        <v>52</v>
      </c>
      <c r="I19" s="5">
        <f>Saison!$A$2</f>
        <v>8</v>
      </c>
    </row>
    <row r="20" spans="1:9" ht="12.95" customHeight="1" x14ac:dyDescent="0.25">
      <c r="A20" s="12">
        <v>45215</v>
      </c>
      <c r="B20" s="13" t="s">
        <v>8</v>
      </c>
      <c r="C20" s="13" t="s">
        <v>9</v>
      </c>
      <c r="D20" s="13">
        <v>4</v>
      </c>
      <c r="E20" s="46" t="s">
        <v>10</v>
      </c>
      <c r="F20" s="45" t="s">
        <v>21</v>
      </c>
      <c r="G20" s="45" t="s">
        <v>12</v>
      </c>
      <c r="I20" s="5">
        <f>Saison!$A$2</f>
        <v>8</v>
      </c>
    </row>
    <row r="21" spans="1:9" ht="12.95" customHeight="1" x14ac:dyDescent="0.25">
      <c r="A21" s="12">
        <v>45261</v>
      </c>
      <c r="B21" s="13" t="s">
        <v>19</v>
      </c>
      <c r="C21" s="13" t="s">
        <v>9</v>
      </c>
      <c r="D21" s="13">
        <v>4</v>
      </c>
      <c r="E21" s="46" t="s">
        <v>22</v>
      </c>
      <c r="F21" s="45" t="s">
        <v>15</v>
      </c>
      <c r="G21" s="45" t="s">
        <v>48</v>
      </c>
      <c r="I21" s="5">
        <f>Saison!$A$2</f>
        <v>8</v>
      </c>
    </row>
    <row r="22" spans="1:9" ht="12.95" customHeight="1" x14ac:dyDescent="0.25">
      <c r="A22" s="12">
        <v>45219</v>
      </c>
      <c r="B22" s="13" t="s">
        <v>19</v>
      </c>
      <c r="C22" s="13" t="s">
        <v>9</v>
      </c>
      <c r="D22" s="13">
        <v>5</v>
      </c>
      <c r="E22" s="46" t="s">
        <v>16</v>
      </c>
      <c r="F22" s="45" t="s">
        <v>12</v>
      </c>
      <c r="G22" s="45" t="s">
        <v>24</v>
      </c>
      <c r="I22" s="5">
        <f>Saison!$A$2</f>
        <v>8</v>
      </c>
    </row>
    <row r="23" spans="1:9" ht="12.95" customHeight="1" x14ac:dyDescent="0.25">
      <c r="A23" s="12">
        <v>45222</v>
      </c>
      <c r="B23" s="13" t="s">
        <v>8</v>
      </c>
      <c r="C23" s="13" t="s">
        <v>13</v>
      </c>
      <c r="D23" s="13">
        <v>5</v>
      </c>
      <c r="E23" s="46" t="s">
        <v>36</v>
      </c>
      <c r="F23" s="45" t="s">
        <v>11</v>
      </c>
      <c r="G23" s="45" t="s">
        <v>21</v>
      </c>
      <c r="I23" s="5">
        <f>Saison!$A$2</f>
        <v>8</v>
      </c>
    </row>
    <row r="24" spans="1:9" ht="12.95" customHeight="1" x14ac:dyDescent="0.25">
      <c r="A24" s="12">
        <v>45222</v>
      </c>
      <c r="B24" s="13" t="s">
        <v>8</v>
      </c>
      <c r="C24" s="13" t="s">
        <v>13</v>
      </c>
      <c r="D24" s="13">
        <v>5</v>
      </c>
      <c r="E24" s="46" t="s">
        <v>14</v>
      </c>
      <c r="F24" s="46" t="s">
        <v>26</v>
      </c>
      <c r="G24" s="46" t="s">
        <v>52</v>
      </c>
      <c r="I24" s="5">
        <f>Saison!$A$2</f>
        <v>8</v>
      </c>
    </row>
    <row r="25" spans="1:9" ht="12.95" customHeight="1" x14ac:dyDescent="0.25">
      <c r="A25" s="12">
        <v>45222</v>
      </c>
      <c r="B25" s="13" t="s">
        <v>8</v>
      </c>
      <c r="C25" s="13" t="s">
        <v>9</v>
      </c>
      <c r="D25" s="13">
        <v>5</v>
      </c>
      <c r="E25" s="46" t="s">
        <v>16</v>
      </c>
      <c r="F25" s="46" t="s">
        <v>47</v>
      </c>
      <c r="G25" s="46" t="s">
        <v>23</v>
      </c>
      <c r="I25" s="5">
        <f>Saison!$A$2</f>
        <v>8</v>
      </c>
    </row>
    <row r="26" spans="1:9" ht="12.95" customHeight="1" x14ac:dyDescent="0.25">
      <c r="A26" s="12">
        <v>45222</v>
      </c>
      <c r="B26" s="13" t="s">
        <v>8</v>
      </c>
      <c r="C26" s="13" t="s">
        <v>9</v>
      </c>
      <c r="D26" s="13">
        <v>5</v>
      </c>
      <c r="E26" s="46" t="s">
        <v>10</v>
      </c>
      <c r="F26" s="46" t="s">
        <v>24</v>
      </c>
      <c r="G26" s="46" t="s">
        <v>17</v>
      </c>
      <c r="I26" s="5">
        <f>Saison!$A$2</f>
        <v>8</v>
      </c>
    </row>
    <row r="27" spans="1:9" ht="12.95" customHeight="1" x14ac:dyDescent="0.25">
      <c r="A27" s="12">
        <v>45226</v>
      </c>
      <c r="B27" s="1" t="s">
        <v>19</v>
      </c>
      <c r="C27" s="13" t="s">
        <v>9</v>
      </c>
      <c r="D27" s="13">
        <v>6</v>
      </c>
      <c r="E27" s="46" t="s">
        <v>22</v>
      </c>
      <c r="F27" s="46" t="s">
        <v>48</v>
      </c>
      <c r="G27" s="46" t="s">
        <v>12</v>
      </c>
      <c r="I27" s="5">
        <f>Saison!$A$2</f>
        <v>8</v>
      </c>
    </row>
    <row r="28" spans="1:9" ht="12.95" customHeight="1" x14ac:dyDescent="0.25">
      <c r="A28" s="12">
        <v>45226</v>
      </c>
      <c r="B28" s="1" t="s">
        <v>19</v>
      </c>
      <c r="C28" s="13" t="s">
        <v>9</v>
      </c>
      <c r="D28" s="13">
        <v>6</v>
      </c>
      <c r="E28" s="46" t="s">
        <v>16</v>
      </c>
      <c r="F28" s="46" t="s">
        <v>24</v>
      </c>
      <c r="G28" s="46" t="s">
        <v>11</v>
      </c>
      <c r="I28" s="5">
        <f>Saison!$A$2</f>
        <v>8</v>
      </c>
    </row>
    <row r="29" spans="1:9" ht="12.95" customHeight="1" x14ac:dyDescent="0.25">
      <c r="A29" s="12">
        <v>45233</v>
      </c>
      <c r="B29" s="1" t="s">
        <v>19</v>
      </c>
      <c r="C29" s="13" t="s">
        <v>9</v>
      </c>
      <c r="D29" s="13">
        <v>6</v>
      </c>
      <c r="E29" s="46" t="s">
        <v>22</v>
      </c>
      <c r="F29" s="46" t="s">
        <v>26</v>
      </c>
      <c r="G29" s="46" t="s">
        <v>48</v>
      </c>
      <c r="I29" s="5">
        <f>Saison!$A$2</f>
        <v>8</v>
      </c>
    </row>
    <row r="30" spans="1:9" ht="12.95" customHeight="1" x14ac:dyDescent="0.25">
      <c r="A30" s="12">
        <v>45233</v>
      </c>
      <c r="B30" s="13" t="s">
        <v>19</v>
      </c>
      <c r="C30" s="13" t="s">
        <v>9</v>
      </c>
      <c r="D30" s="13">
        <v>6</v>
      </c>
      <c r="E30" s="46" t="s">
        <v>16</v>
      </c>
      <c r="F30" s="46" t="s">
        <v>24</v>
      </c>
      <c r="G30" s="46" t="s">
        <v>15</v>
      </c>
      <c r="I30" s="5">
        <f>Saison!$A$2</f>
        <v>8</v>
      </c>
    </row>
    <row r="31" spans="1:9" ht="12.95" customHeight="1" x14ac:dyDescent="0.25">
      <c r="A31" s="12">
        <v>45236</v>
      </c>
      <c r="B31" s="1" t="s">
        <v>8</v>
      </c>
      <c r="C31" s="13" t="s">
        <v>13</v>
      </c>
      <c r="D31" s="13">
        <v>6</v>
      </c>
      <c r="E31" s="46" t="s">
        <v>36</v>
      </c>
      <c r="F31" s="46" t="s">
        <v>11</v>
      </c>
      <c r="G31" s="46" t="s">
        <v>23</v>
      </c>
      <c r="I31" s="5">
        <f>Saison!$A$2</f>
        <v>8</v>
      </c>
    </row>
    <row r="32" spans="1:9" ht="12.95" customHeight="1" x14ac:dyDescent="0.25">
      <c r="A32" s="12">
        <v>45236</v>
      </c>
      <c r="B32" s="1" t="s">
        <v>8</v>
      </c>
      <c r="C32" s="13" t="s">
        <v>13</v>
      </c>
      <c r="D32" s="13">
        <v>7</v>
      </c>
      <c r="E32" s="46" t="s">
        <v>14</v>
      </c>
      <c r="F32" s="46" t="s">
        <v>12</v>
      </c>
      <c r="G32" s="46" t="s">
        <v>52</v>
      </c>
      <c r="I32" s="5">
        <f>Saison!$A$2</f>
        <v>8</v>
      </c>
    </row>
    <row r="33" spans="1:9" ht="12.95" customHeight="1" x14ac:dyDescent="0.25">
      <c r="A33" s="12">
        <v>45236</v>
      </c>
      <c r="B33" s="1" t="s">
        <v>8</v>
      </c>
      <c r="C33" s="13" t="s">
        <v>9</v>
      </c>
      <c r="D33" s="13">
        <v>7</v>
      </c>
      <c r="E33" s="46" t="s">
        <v>10</v>
      </c>
      <c r="F33" s="46" t="s">
        <v>47</v>
      </c>
      <c r="G33" s="46" t="s">
        <v>17</v>
      </c>
      <c r="I33" s="5">
        <f>Saison!$A$2</f>
        <v>8</v>
      </c>
    </row>
    <row r="34" spans="1:9" ht="12.95" customHeight="1" x14ac:dyDescent="0.25">
      <c r="A34" s="12">
        <v>45240</v>
      </c>
      <c r="B34" s="1" t="s">
        <v>19</v>
      </c>
      <c r="C34" s="13" t="s">
        <v>9</v>
      </c>
      <c r="D34" s="13">
        <v>7</v>
      </c>
      <c r="E34" s="46" t="s">
        <v>22</v>
      </c>
      <c r="F34" s="46" t="s">
        <v>48</v>
      </c>
      <c r="G34" s="46" t="s">
        <v>24</v>
      </c>
      <c r="I34" s="5">
        <f>Saison!$A$2</f>
        <v>8</v>
      </c>
    </row>
    <row r="35" spans="1:9" ht="12.95" customHeight="1" x14ac:dyDescent="0.25">
      <c r="A35" s="12">
        <v>45240</v>
      </c>
      <c r="B35" s="1" t="s">
        <v>19</v>
      </c>
      <c r="C35" s="13" t="s">
        <v>9</v>
      </c>
      <c r="D35" s="13">
        <v>7</v>
      </c>
      <c r="E35" s="46" t="s">
        <v>16</v>
      </c>
      <c r="F35" s="46" t="s">
        <v>21</v>
      </c>
      <c r="G35" s="46" t="s">
        <v>23</v>
      </c>
      <c r="I35" s="5">
        <f>Saison!$A$2</f>
        <v>8</v>
      </c>
    </row>
    <row r="36" spans="1:9" ht="12.95" customHeight="1" x14ac:dyDescent="0.25">
      <c r="A36" s="12">
        <v>45243</v>
      </c>
      <c r="B36" s="1" t="s">
        <v>8</v>
      </c>
      <c r="C36" s="2" t="s">
        <v>13</v>
      </c>
      <c r="D36" s="13">
        <v>7</v>
      </c>
      <c r="E36" s="46" t="s">
        <v>36</v>
      </c>
      <c r="F36" s="46" t="s">
        <v>15</v>
      </c>
      <c r="G36" s="46" t="s">
        <v>26</v>
      </c>
      <c r="I36" s="5">
        <f>Saison!$A$2</f>
        <v>8</v>
      </c>
    </row>
    <row r="37" spans="1:9" ht="12.95" customHeight="1" x14ac:dyDescent="0.25">
      <c r="A37" s="12">
        <v>45243</v>
      </c>
      <c r="B37" s="1" t="s">
        <v>8</v>
      </c>
      <c r="C37" s="2" t="s">
        <v>13</v>
      </c>
      <c r="D37" s="13">
        <v>8</v>
      </c>
      <c r="E37" s="46" t="s">
        <v>14</v>
      </c>
      <c r="F37" s="46" t="s">
        <v>17</v>
      </c>
      <c r="G37" s="46" t="s">
        <v>12</v>
      </c>
      <c r="I37" s="5">
        <f>Saison!$A$2</f>
        <v>8</v>
      </c>
    </row>
    <row r="38" spans="1:9" ht="12.95" customHeight="1" x14ac:dyDescent="0.25">
      <c r="A38" s="12">
        <v>45243</v>
      </c>
      <c r="B38" s="1" t="s">
        <v>8</v>
      </c>
      <c r="C38" s="2" t="s">
        <v>9</v>
      </c>
      <c r="D38" s="13">
        <v>8</v>
      </c>
      <c r="E38" s="46" t="s">
        <v>16</v>
      </c>
      <c r="F38" s="46" t="s">
        <v>52</v>
      </c>
      <c r="G38" s="46" t="s">
        <v>11</v>
      </c>
      <c r="H38" s="14"/>
      <c r="I38" s="5">
        <f>Saison!$A$2</f>
        <v>8</v>
      </c>
    </row>
    <row r="39" spans="1:9" ht="12.95" customHeight="1" x14ac:dyDescent="0.25">
      <c r="A39" s="12">
        <v>45243</v>
      </c>
      <c r="B39" s="1" t="s">
        <v>8</v>
      </c>
      <c r="C39" s="2" t="s">
        <v>9</v>
      </c>
      <c r="D39" s="13">
        <v>8</v>
      </c>
      <c r="E39" s="46" t="s">
        <v>10</v>
      </c>
      <c r="F39" s="46" t="s">
        <v>47</v>
      </c>
      <c r="G39" s="46" t="s">
        <v>24</v>
      </c>
      <c r="I39" s="5">
        <f>Saison!$A$2</f>
        <v>8</v>
      </c>
    </row>
    <row r="40" spans="1:9" ht="12.95" customHeight="1" x14ac:dyDescent="0.25">
      <c r="A40" s="12">
        <v>45247</v>
      </c>
      <c r="B40" s="1" t="s">
        <v>19</v>
      </c>
      <c r="C40" s="2" t="s">
        <v>9</v>
      </c>
      <c r="D40" s="13">
        <v>8</v>
      </c>
      <c r="E40" s="46" t="s">
        <v>22</v>
      </c>
      <c r="F40" s="46" t="s">
        <v>48</v>
      </c>
      <c r="G40" s="46" t="s">
        <v>23</v>
      </c>
      <c r="H40" s="14"/>
      <c r="I40" s="5">
        <f>Saison!$A$2</f>
        <v>8</v>
      </c>
    </row>
    <row r="41" spans="1:9" ht="12.95" customHeight="1" x14ac:dyDescent="0.25">
      <c r="A41" s="12">
        <v>45247</v>
      </c>
      <c r="B41" s="1" t="s">
        <v>19</v>
      </c>
      <c r="C41" s="2" t="s">
        <v>9</v>
      </c>
      <c r="D41" s="13">
        <v>8</v>
      </c>
      <c r="E41" s="46" t="s">
        <v>16</v>
      </c>
      <c r="F41" s="46" t="s">
        <v>24</v>
      </c>
      <c r="G41" s="46" t="s">
        <v>21</v>
      </c>
      <c r="H41" s="14"/>
      <c r="I41" s="5">
        <f>Saison!$A$2</f>
        <v>8</v>
      </c>
    </row>
    <row r="42" spans="1:9" ht="12.95" customHeight="1" x14ac:dyDescent="0.25">
      <c r="A42" s="12">
        <v>45250</v>
      </c>
      <c r="B42" s="1" t="s">
        <v>8</v>
      </c>
      <c r="C42" s="2" t="s">
        <v>13</v>
      </c>
      <c r="D42" s="13">
        <v>9</v>
      </c>
      <c r="E42" s="46" t="s">
        <v>36</v>
      </c>
      <c r="F42" s="46" t="s">
        <v>11</v>
      </c>
      <c r="G42" s="46" t="s">
        <v>48</v>
      </c>
      <c r="H42" s="14"/>
      <c r="I42" s="5">
        <f>Saison!$A$2</f>
        <v>8</v>
      </c>
    </row>
    <row r="43" spans="1:9" ht="12.95" customHeight="1" x14ac:dyDescent="0.25">
      <c r="A43" s="12">
        <v>45250</v>
      </c>
      <c r="B43" s="1" t="s">
        <v>8</v>
      </c>
      <c r="C43" s="2" t="s">
        <v>13</v>
      </c>
      <c r="D43" s="13">
        <v>9</v>
      </c>
      <c r="E43" s="46" t="s">
        <v>14</v>
      </c>
      <c r="F43" s="46" t="s">
        <v>26</v>
      </c>
      <c r="G43" s="46" t="s">
        <v>17</v>
      </c>
      <c r="H43" s="14"/>
      <c r="I43" s="5">
        <f>Saison!$A$2</f>
        <v>8</v>
      </c>
    </row>
    <row r="44" spans="1:9" ht="12.95" customHeight="1" x14ac:dyDescent="0.25">
      <c r="A44" s="12">
        <v>45250</v>
      </c>
      <c r="B44" s="1" t="s">
        <v>8</v>
      </c>
      <c r="C44" s="2" t="s">
        <v>9</v>
      </c>
      <c r="D44" s="13">
        <v>9</v>
      </c>
      <c r="E44" s="46" t="s">
        <v>16</v>
      </c>
      <c r="F44" s="46" t="s">
        <v>23</v>
      </c>
      <c r="G44" s="46" t="s">
        <v>12</v>
      </c>
      <c r="H44" s="14"/>
      <c r="I44" s="5">
        <f>Saison!$A$2</f>
        <v>8</v>
      </c>
    </row>
    <row r="45" spans="1:9" ht="12.95" customHeight="1" x14ac:dyDescent="0.25">
      <c r="A45" s="12">
        <v>45250</v>
      </c>
      <c r="B45" s="1" t="s">
        <v>8</v>
      </c>
      <c r="C45" s="2" t="s">
        <v>9</v>
      </c>
      <c r="D45" s="13">
        <v>9</v>
      </c>
      <c r="E45" s="46" t="s">
        <v>10</v>
      </c>
      <c r="F45" s="46" t="s">
        <v>52</v>
      </c>
      <c r="G45" s="46" t="s">
        <v>21</v>
      </c>
      <c r="H45" s="14"/>
      <c r="I45" s="5">
        <f>Saison!$A$2</f>
        <v>8</v>
      </c>
    </row>
    <row r="46" spans="1:9" ht="12.95" customHeight="1" x14ac:dyDescent="0.25">
      <c r="A46" s="12">
        <v>45254</v>
      </c>
      <c r="B46" s="1" t="s">
        <v>19</v>
      </c>
      <c r="C46" s="2" t="s">
        <v>9</v>
      </c>
      <c r="D46" s="13">
        <v>9</v>
      </c>
      <c r="E46" s="46" t="s">
        <v>22</v>
      </c>
      <c r="F46" s="46" t="s">
        <v>15</v>
      </c>
      <c r="G46" s="46" t="s">
        <v>47</v>
      </c>
      <c r="H46" s="14"/>
      <c r="I46" s="5">
        <f>Saison!$A$2</f>
        <v>8</v>
      </c>
    </row>
    <row r="47" spans="1:9" ht="12.95" customHeight="1" x14ac:dyDescent="0.25">
      <c r="A47" s="12">
        <v>45257</v>
      </c>
      <c r="B47" s="1" t="s">
        <v>8</v>
      </c>
      <c r="C47" s="2" t="s">
        <v>13</v>
      </c>
      <c r="D47" s="13">
        <v>10</v>
      </c>
      <c r="E47" s="46" t="s">
        <v>36</v>
      </c>
      <c r="F47" s="46" t="s">
        <v>15</v>
      </c>
      <c r="G47" s="46" t="s">
        <v>23</v>
      </c>
      <c r="H47" s="14"/>
      <c r="I47" s="5">
        <f>Saison!$A$2</f>
        <v>8</v>
      </c>
    </row>
    <row r="48" spans="1:9" ht="12.95" customHeight="1" x14ac:dyDescent="0.25">
      <c r="A48" s="12">
        <v>45257</v>
      </c>
      <c r="B48" s="1" t="s">
        <v>8</v>
      </c>
      <c r="C48" s="2" t="s">
        <v>13</v>
      </c>
      <c r="D48" s="13">
        <v>10</v>
      </c>
      <c r="E48" s="46" t="s">
        <v>14</v>
      </c>
      <c r="F48" s="46" t="s">
        <v>26</v>
      </c>
      <c r="G48" s="46" t="s">
        <v>12</v>
      </c>
      <c r="H48" s="14"/>
      <c r="I48" s="5">
        <f>Saison!$A$2</f>
        <v>8</v>
      </c>
    </row>
    <row r="49" spans="1:9" ht="12.95" customHeight="1" x14ac:dyDescent="0.25">
      <c r="A49" s="12">
        <v>45257</v>
      </c>
      <c r="B49" s="1" t="s">
        <v>8</v>
      </c>
      <c r="C49" s="2" t="s">
        <v>9</v>
      </c>
      <c r="D49" s="13">
        <v>10</v>
      </c>
      <c r="E49" s="46" t="s">
        <v>16</v>
      </c>
      <c r="F49" s="46" t="s">
        <v>17</v>
      </c>
      <c r="G49" s="46" t="s">
        <v>52</v>
      </c>
      <c r="H49" s="14"/>
      <c r="I49" s="5">
        <f>Saison!$A$2</f>
        <v>8</v>
      </c>
    </row>
    <row r="50" spans="1:9" ht="12.95" customHeight="1" x14ac:dyDescent="0.25">
      <c r="A50" s="12">
        <v>45257</v>
      </c>
      <c r="B50" s="1" t="s">
        <v>8</v>
      </c>
      <c r="C50" s="2" t="s">
        <v>9</v>
      </c>
      <c r="D50" s="13">
        <v>10</v>
      </c>
      <c r="E50" s="46" t="s">
        <v>10</v>
      </c>
      <c r="F50" s="46" t="s">
        <v>21</v>
      </c>
      <c r="G50" s="46" t="s">
        <v>47</v>
      </c>
      <c r="H50" s="14"/>
      <c r="I50" s="5">
        <f>Saison!$A$2</f>
        <v>8</v>
      </c>
    </row>
    <row r="51" spans="1:9" ht="12.95" customHeight="1" x14ac:dyDescent="0.25">
      <c r="A51" s="12">
        <v>45264</v>
      </c>
      <c r="B51" s="1" t="s">
        <v>8</v>
      </c>
      <c r="C51" s="2" t="s">
        <v>13</v>
      </c>
      <c r="D51" s="13">
        <v>10</v>
      </c>
      <c r="E51" s="46" t="s">
        <v>36</v>
      </c>
      <c r="F51" s="46" t="s">
        <v>17</v>
      </c>
      <c r="G51" s="46" t="s">
        <v>21</v>
      </c>
      <c r="H51" s="14"/>
      <c r="I51" s="5">
        <f>Saison!$A$2</f>
        <v>8</v>
      </c>
    </row>
    <row r="52" spans="1:9" ht="12.95" customHeight="1" x14ac:dyDescent="0.25">
      <c r="A52" s="12">
        <v>45264</v>
      </c>
      <c r="B52" s="1" t="s">
        <v>8</v>
      </c>
      <c r="C52" s="2" t="s">
        <v>13</v>
      </c>
      <c r="D52" s="13">
        <v>11</v>
      </c>
      <c r="E52" s="46" t="s">
        <v>14</v>
      </c>
      <c r="F52" s="46" t="s">
        <v>23</v>
      </c>
      <c r="G52" s="46" t="s">
        <v>52</v>
      </c>
      <c r="H52" s="14"/>
      <c r="I52" s="5">
        <f>Saison!$A$2</f>
        <v>8</v>
      </c>
    </row>
    <row r="53" spans="1:9" ht="12.95" customHeight="1" x14ac:dyDescent="0.25">
      <c r="A53" s="12">
        <v>45264</v>
      </c>
      <c r="B53" s="1" t="s">
        <v>8</v>
      </c>
      <c r="C53" s="2" t="s">
        <v>9</v>
      </c>
      <c r="D53" s="13">
        <v>11</v>
      </c>
      <c r="E53" s="46" t="s">
        <v>16</v>
      </c>
      <c r="F53" s="46" t="s">
        <v>12</v>
      </c>
      <c r="G53" s="46" t="s">
        <v>11</v>
      </c>
      <c r="I53" s="5">
        <f>Saison!$A$2</f>
        <v>8</v>
      </c>
    </row>
    <row r="54" spans="1:9" ht="12.95" customHeight="1" x14ac:dyDescent="0.25">
      <c r="A54" s="12">
        <v>45264</v>
      </c>
      <c r="B54" s="1" t="s">
        <v>8</v>
      </c>
      <c r="C54" s="2" t="s">
        <v>9</v>
      </c>
      <c r="D54" s="13">
        <v>11</v>
      </c>
      <c r="E54" s="46" t="s">
        <v>10</v>
      </c>
      <c r="F54" s="46" t="s">
        <v>26</v>
      </c>
      <c r="G54" s="46" t="s">
        <v>47</v>
      </c>
      <c r="I54" s="5">
        <f>Saison!$A$2</f>
        <v>8</v>
      </c>
    </row>
    <row r="55" spans="1:9" ht="12.95" customHeight="1" x14ac:dyDescent="0.25">
      <c r="A55" s="12">
        <v>45271</v>
      </c>
      <c r="B55" s="1" t="s">
        <v>8</v>
      </c>
      <c r="C55" s="2" t="s">
        <v>13</v>
      </c>
      <c r="D55" s="13">
        <v>11</v>
      </c>
      <c r="E55" s="46" t="s">
        <v>36</v>
      </c>
      <c r="F55" s="46" t="s">
        <v>11</v>
      </c>
      <c r="G55" s="46" t="s">
        <v>17</v>
      </c>
      <c r="I55" s="5">
        <f>Saison!$A$2</f>
        <v>8</v>
      </c>
    </row>
    <row r="56" spans="1:9" ht="12.95" customHeight="1" x14ac:dyDescent="0.25">
      <c r="A56" s="12">
        <v>45271</v>
      </c>
      <c r="B56" s="1" t="s">
        <v>8</v>
      </c>
      <c r="C56" s="2" t="s">
        <v>9</v>
      </c>
      <c r="D56" s="13">
        <v>11</v>
      </c>
      <c r="E56" s="46" t="s">
        <v>16</v>
      </c>
      <c r="F56" s="46" t="s">
        <v>15</v>
      </c>
      <c r="G56" s="46" t="s">
        <v>12</v>
      </c>
      <c r="I56" s="5">
        <f>Saison!$A$2</f>
        <v>8</v>
      </c>
    </row>
    <row r="57" spans="1:9" ht="12.95" customHeight="1" x14ac:dyDescent="0.25">
      <c r="A57" s="12"/>
      <c r="B57" s="13"/>
      <c r="C57" s="13"/>
      <c r="D57" s="13"/>
      <c r="E57" s="46"/>
      <c r="F57" s="46"/>
      <c r="G57" s="46"/>
      <c r="H57" s="14"/>
      <c r="I57" s="5">
        <f>Saison!$A$2</f>
        <v>8</v>
      </c>
    </row>
    <row r="58" spans="1:9" ht="12.95" customHeight="1" x14ac:dyDescent="0.25">
      <c r="A58" s="12"/>
      <c r="B58" s="13"/>
      <c r="C58" s="13"/>
      <c r="D58" s="13"/>
      <c r="E58" s="46"/>
      <c r="F58" s="46"/>
      <c r="G58" s="46"/>
      <c r="H58" s="14"/>
      <c r="I58" s="5">
        <f>Saison!$A$2</f>
        <v>8</v>
      </c>
    </row>
    <row r="59" spans="1:9" ht="12.95" customHeight="1" x14ac:dyDescent="0.25">
      <c r="A59" s="12"/>
      <c r="B59" s="13"/>
      <c r="C59" s="13"/>
      <c r="D59" s="13"/>
      <c r="E59" s="46"/>
      <c r="F59" s="46"/>
      <c r="G59" s="46"/>
      <c r="H59" s="14"/>
      <c r="I59" s="5">
        <f>Saison!$A$2</f>
        <v>8</v>
      </c>
    </row>
    <row r="60" spans="1:9" ht="12.95" customHeight="1" x14ac:dyDescent="0.25">
      <c r="A60" s="12"/>
      <c r="B60" s="13"/>
      <c r="C60" s="13"/>
      <c r="D60" s="13"/>
      <c r="E60" s="46"/>
      <c r="F60" s="46"/>
      <c r="G60" s="46"/>
      <c r="H60" s="14"/>
      <c r="I60" s="5">
        <f>Saison!$A$2</f>
        <v>8</v>
      </c>
    </row>
    <row r="61" spans="1:9" ht="12.95" customHeight="1" x14ac:dyDescent="0.25">
      <c r="A61" s="12"/>
      <c r="B61" s="13"/>
      <c r="C61" s="13"/>
      <c r="D61" s="13"/>
      <c r="E61" s="46"/>
      <c r="F61" s="46"/>
      <c r="G61" s="46"/>
      <c r="H61" s="14"/>
      <c r="I61" s="5">
        <f>Saison!$A$2</f>
        <v>8</v>
      </c>
    </row>
    <row r="62" spans="1:9" ht="12.95" customHeight="1" x14ac:dyDescent="0.25">
      <c r="A62" s="12"/>
      <c r="B62" s="13"/>
      <c r="C62" s="13"/>
      <c r="D62" s="13"/>
      <c r="E62" s="46"/>
      <c r="F62" s="46"/>
      <c r="G62" s="46"/>
      <c r="H62" s="14"/>
      <c r="I62" s="5">
        <f>Saison!$A$2</f>
        <v>8</v>
      </c>
    </row>
    <row r="63" spans="1:9" ht="12.95" customHeight="1" x14ac:dyDescent="0.25">
      <c r="A63" s="12"/>
      <c r="B63" s="13"/>
      <c r="C63" s="13"/>
      <c r="D63" s="13"/>
      <c r="E63" s="46"/>
      <c r="F63" s="46"/>
      <c r="G63" s="46"/>
      <c r="H63" s="14"/>
      <c r="I63" s="5">
        <f>Saison!$A$2</f>
        <v>8</v>
      </c>
    </row>
    <row r="64" spans="1:9" ht="12.95" customHeight="1" x14ac:dyDescent="0.25">
      <c r="A64" s="12"/>
      <c r="B64" s="13"/>
      <c r="C64" s="13"/>
      <c r="D64" s="13"/>
      <c r="E64" s="46"/>
      <c r="F64" s="46"/>
      <c r="G64" s="46"/>
      <c r="H64" s="14"/>
      <c r="I64" s="5">
        <f>Saison!$A$2</f>
        <v>8</v>
      </c>
    </row>
    <row r="65" spans="1:9" ht="12.95" customHeight="1" x14ac:dyDescent="0.25">
      <c r="A65" s="12"/>
      <c r="B65" s="13"/>
      <c r="C65" s="13"/>
      <c r="D65" s="13"/>
      <c r="E65" s="46"/>
      <c r="F65" s="46"/>
      <c r="G65" s="46"/>
      <c r="H65" s="14"/>
      <c r="I65" s="5">
        <f>Saison!$A$2</f>
        <v>8</v>
      </c>
    </row>
    <row r="66" spans="1:9" ht="12.95" customHeight="1" x14ac:dyDescent="0.25">
      <c r="A66" s="12"/>
      <c r="B66" s="13"/>
      <c r="C66" s="13"/>
      <c r="D66" s="13"/>
      <c r="E66" s="46"/>
      <c r="F66" s="46"/>
      <c r="G66" s="46"/>
      <c r="H66" s="14"/>
      <c r="I66" s="5">
        <f>Saison!$A$2</f>
        <v>8</v>
      </c>
    </row>
    <row r="67" spans="1:9" ht="12.95" customHeight="1" x14ac:dyDescent="0.25">
      <c r="A67" s="12"/>
      <c r="B67" s="13"/>
      <c r="C67" s="13"/>
      <c r="D67" s="13"/>
      <c r="E67" s="46"/>
      <c r="F67" s="46"/>
      <c r="G67" s="46"/>
      <c r="H67" s="14"/>
      <c r="I67" s="5">
        <f>Saison!$A$2</f>
        <v>8</v>
      </c>
    </row>
    <row r="68" spans="1:9" ht="12.95" customHeight="1" x14ac:dyDescent="0.25">
      <c r="A68" s="12"/>
      <c r="B68" s="13"/>
      <c r="C68" s="13"/>
      <c r="D68" s="13"/>
      <c r="E68" s="46"/>
      <c r="F68" s="46"/>
      <c r="G68" s="46"/>
      <c r="H68" s="14"/>
      <c r="I68" s="5">
        <f>Saison!$A$2</f>
        <v>8</v>
      </c>
    </row>
    <row r="69" spans="1:9" ht="12.95" customHeight="1" x14ac:dyDescent="0.25">
      <c r="A69" s="12"/>
      <c r="B69" s="13"/>
      <c r="C69" s="13"/>
      <c r="D69" s="13"/>
      <c r="E69" s="46"/>
      <c r="F69" s="46"/>
      <c r="G69" s="46"/>
      <c r="H69" s="14"/>
      <c r="I69" s="5">
        <f>Saison!$A$2</f>
        <v>8</v>
      </c>
    </row>
    <row r="70" spans="1:9" ht="12.95" customHeight="1" x14ac:dyDescent="0.25">
      <c r="A70" s="12"/>
      <c r="B70" s="13"/>
      <c r="C70" s="13"/>
      <c r="D70" s="13"/>
      <c r="E70" s="46"/>
      <c r="F70" s="46"/>
      <c r="G70" s="46"/>
      <c r="H70" s="14"/>
      <c r="I70" s="5">
        <f>Saison!$A$2</f>
        <v>8</v>
      </c>
    </row>
    <row r="71" spans="1:9" ht="12.95" customHeight="1" x14ac:dyDescent="0.25">
      <c r="A71" s="12"/>
      <c r="B71" s="13"/>
      <c r="C71" s="13"/>
      <c r="D71" s="13"/>
      <c r="E71" s="46"/>
      <c r="F71" s="46"/>
      <c r="G71" s="46"/>
      <c r="H71" s="14"/>
      <c r="I71" s="5">
        <f>Saison!$A$2</f>
        <v>8</v>
      </c>
    </row>
    <row r="72" spans="1:9" ht="12.95" customHeight="1" x14ac:dyDescent="0.25">
      <c r="A72" s="12"/>
      <c r="B72" s="13"/>
      <c r="C72" s="13"/>
      <c r="D72" s="13"/>
      <c r="E72" s="46"/>
      <c r="F72" s="46"/>
      <c r="G72" s="46"/>
      <c r="H72" s="14"/>
      <c r="I72" s="5">
        <f>Saison!$A$2</f>
        <v>8</v>
      </c>
    </row>
    <row r="73" spans="1:9" ht="12.95" customHeight="1" x14ac:dyDescent="0.25">
      <c r="A73" s="12"/>
      <c r="B73" s="13"/>
      <c r="C73" s="13"/>
      <c r="D73" s="13"/>
      <c r="E73" s="46"/>
      <c r="F73" s="46"/>
      <c r="G73" s="46"/>
      <c r="H73" s="14"/>
      <c r="I73" s="5">
        <f>Saison!$A$2</f>
        <v>8</v>
      </c>
    </row>
    <row r="74" spans="1:9" ht="12.95" customHeight="1" x14ac:dyDescent="0.25">
      <c r="A74" s="12"/>
      <c r="B74" s="13"/>
      <c r="C74" s="13"/>
      <c r="D74" s="13"/>
      <c r="E74" s="46"/>
      <c r="F74" s="46"/>
      <c r="G74" s="46"/>
      <c r="H74" s="14"/>
      <c r="I74" s="5">
        <f>Saison!$A$2</f>
        <v>8</v>
      </c>
    </row>
    <row r="75" spans="1:9" ht="12.95" customHeight="1" x14ac:dyDescent="0.25">
      <c r="A75" s="12"/>
      <c r="B75" s="13"/>
      <c r="C75" s="13"/>
      <c r="D75" s="13"/>
      <c r="E75" s="46"/>
      <c r="F75" s="46"/>
      <c r="G75" s="46"/>
      <c r="H75" s="14"/>
      <c r="I75" s="5">
        <f>Saison!$A$2</f>
        <v>8</v>
      </c>
    </row>
    <row r="76" spans="1:9" ht="12.95" customHeight="1" x14ac:dyDescent="0.25">
      <c r="A76" s="12"/>
      <c r="B76" s="13"/>
      <c r="C76" s="13"/>
      <c r="D76" s="13"/>
      <c r="E76" s="46"/>
      <c r="F76" s="46"/>
      <c r="G76" s="46"/>
      <c r="H76" s="14"/>
      <c r="I76" s="5">
        <f>Saison!$A$2</f>
        <v>8</v>
      </c>
    </row>
    <row r="77" spans="1:9" ht="12.95" customHeight="1" x14ac:dyDescent="0.25">
      <c r="A77" s="12"/>
      <c r="B77" s="13"/>
      <c r="C77" s="13"/>
      <c r="D77" s="13"/>
      <c r="E77" s="46"/>
      <c r="F77" s="46"/>
      <c r="G77" s="46"/>
      <c r="H77" s="14"/>
      <c r="I77" s="5">
        <f>Saison!$A$2</f>
        <v>8</v>
      </c>
    </row>
    <row r="78" spans="1:9" ht="12.95" customHeight="1" x14ac:dyDescent="0.25">
      <c r="A78" s="12"/>
      <c r="B78" s="13"/>
      <c r="C78" s="13"/>
      <c r="D78" s="13"/>
      <c r="E78" s="46"/>
      <c r="F78" s="46"/>
      <c r="G78" s="46"/>
      <c r="H78" s="14"/>
      <c r="I78" s="5">
        <f>Saison!$A$2</f>
        <v>8</v>
      </c>
    </row>
    <row r="79" spans="1:9" ht="12.95" customHeight="1" x14ac:dyDescent="0.25">
      <c r="A79" s="12"/>
      <c r="B79" s="13"/>
      <c r="C79" s="13"/>
      <c r="D79" s="13"/>
      <c r="E79" s="46"/>
      <c r="F79" s="46"/>
      <c r="G79" s="46"/>
      <c r="H79" s="14"/>
      <c r="I79" s="5">
        <f>Saison!$A$2</f>
        <v>8</v>
      </c>
    </row>
    <row r="80" spans="1:9" ht="12.95" customHeight="1" x14ac:dyDescent="0.25">
      <c r="A80" s="12"/>
      <c r="B80" s="13"/>
      <c r="C80" s="13"/>
      <c r="D80" s="13"/>
      <c r="E80" s="46"/>
      <c r="F80" s="46"/>
      <c r="G80" s="46"/>
      <c r="H80" s="14"/>
      <c r="I80" s="5">
        <f>Saison!$A$2</f>
        <v>8</v>
      </c>
    </row>
    <row r="81" spans="1:9" ht="12.95" customHeight="1" x14ac:dyDescent="0.25">
      <c r="A81" s="12"/>
      <c r="B81" s="13"/>
      <c r="C81" s="13"/>
      <c r="D81" s="13"/>
      <c r="E81" s="46"/>
      <c r="F81" s="46"/>
      <c r="G81" s="46"/>
      <c r="H81" s="14"/>
      <c r="I81" s="5">
        <f>Saison!$A$2</f>
        <v>8</v>
      </c>
    </row>
    <row r="82" spans="1:9" ht="12.95" customHeight="1" x14ac:dyDescent="0.25">
      <c r="A82" s="12"/>
      <c r="B82" s="13"/>
      <c r="C82" s="13"/>
      <c r="D82" s="13"/>
      <c r="E82" s="46"/>
      <c r="F82" s="46"/>
      <c r="G82" s="46"/>
      <c r="H82" s="14"/>
      <c r="I82" s="5">
        <f>Saison!$A$2</f>
        <v>8</v>
      </c>
    </row>
    <row r="83" spans="1:9" ht="12.95" customHeight="1" x14ac:dyDescent="0.25">
      <c r="A83" s="12"/>
      <c r="B83" s="13"/>
      <c r="C83" s="13"/>
      <c r="D83" s="13"/>
      <c r="E83" s="46"/>
      <c r="F83" s="46"/>
      <c r="G83" s="46"/>
      <c r="H83" s="14"/>
      <c r="I83" s="5">
        <f>Saison!$A$2</f>
        <v>8</v>
      </c>
    </row>
    <row r="84" spans="1:9" ht="12.95" customHeight="1" x14ac:dyDescent="0.25">
      <c r="A84" s="12"/>
      <c r="B84" s="13"/>
      <c r="C84" s="13"/>
      <c r="D84" s="13"/>
      <c r="E84" s="46"/>
      <c r="F84" s="46"/>
      <c r="G84" s="46"/>
      <c r="H84" s="14"/>
      <c r="I84" s="5">
        <f>Saison!$A$2</f>
        <v>8</v>
      </c>
    </row>
    <row r="85" spans="1:9" ht="12.95" customHeight="1" x14ac:dyDescent="0.25">
      <c r="A85" s="12"/>
      <c r="B85" s="13"/>
      <c r="C85" s="13"/>
      <c r="D85" s="13"/>
      <c r="E85" s="46"/>
      <c r="F85" s="46"/>
      <c r="G85" s="46"/>
      <c r="H85" s="14"/>
      <c r="I85" s="5">
        <f>Saison!$A$2</f>
        <v>8</v>
      </c>
    </row>
    <row r="86" spans="1:9" ht="12.95" customHeight="1" x14ac:dyDescent="0.25">
      <c r="A86" s="12"/>
      <c r="B86" s="13"/>
      <c r="C86" s="13"/>
      <c r="D86" s="13"/>
      <c r="E86" s="46"/>
      <c r="F86" s="46"/>
      <c r="G86" s="46"/>
      <c r="H86" s="14"/>
      <c r="I86" s="5">
        <f>Saison!$A$2</f>
        <v>8</v>
      </c>
    </row>
    <row r="87" spans="1:9" ht="12.95" customHeight="1" x14ac:dyDescent="0.25">
      <c r="A87" s="12"/>
      <c r="B87" s="13"/>
      <c r="C87" s="13"/>
      <c r="D87" s="13"/>
      <c r="E87" s="46"/>
      <c r="F87" s="46"/>
      <c r="G87" s="46"/>
      <c r="H87" s="14"/>
      <c r="I87" s="5">
        <f>Saison!$A$2</f>
        <v>8</v>
      </c>
    </row>
    <row r="88" spans="1:9" ht="12.95" customHeight="1" x14ac:dyDescent="0.25">
      <c r="A88" s="12"/>
      <c r="B88" s="13"/>
      <c r="C88" s="13"/>
      <c r="D88" s="13"/>
      <c r="E88" s="46"/>
      <c r="F88" s="46"/>
      <c r="G88" s="46"/>
      <c r="H88" s="14"/>
      <c r="I88" s="5">
        <f>Saison!$A$2</f>
        <v>8</v>
      </c>
    </row>
    <row r="89" spans="1:9" ht="12.95" customHeight="1" x14ac:dyDescent="0.25">
      <c r="A89" s="12"/>
      <c r="B89" s="13"/>
      <c r="C89" s="13"/>
      <c r="D89" s="13"/>
      <c r="E89" s="46"/>
      <c r="F89" s="46"/>
      <c r="G89" s="46"/>
      <c r="H89" s="14"/>
      <c r="I89" s="5">
        <f>Saison!$A$2</f>
        <v>8</v>
      </c>
    </row>
    <row r="90" spans="1:9" ht="12.95" customHeight="1" x14ac:dyDescent="0.25">
      <c r="A90" s="12"/>
      <c r="B90" s="13"/>
      <c r="C90" s="13"/>
      <c r="D90" s="13"/>
      <c r="E90" s="46"/>
      <c r="F90" s="46"/>
      <c r="G90" s="46"/>
      <c r="H90" s="14"/>
      <c r="I90" s="5">
        <f>Saison!$A$2</f>
        <v>8</v>
      </c>
    </row>
    <row r="91" spans="1:9" ht="12.95" customHeight="1" x14ac:dyDescent="0.25">
      <c r="A91" s="12"/>
      <c r="B91" s="13"/>
      <c r="C91" s="13"/>
      <c r="D91" s="13"/>
      <c r="E91" s="46"/>
      <c r="F91" s="46"/>
      <c r="G91" s="46"/>
      <c r="H91" s="14"/>
      <c r="I91" s="5">
        <f>Saison!$A$2</f>
        <v>8</v>
      </c>
    </row>
    <row r="92" spans="1:9" ht="12.95" customHeight="1" x14ac:dyDescent="0.25">
      <c r="A92" s="12"/>
      <c r="B92" s="13"/>
      <c r="C92" s="13"/>
      <c r="D92" s="13"/>
      <c r="E92" s="46"/>
      <c r="F92" s="46"/>
      <c r="G92" s="46"/>
      <c r="H92" s="14"/>
      <c r="I92" s="5">
        <f>Saison!$A$2</f>
        <v>8</v>
      </c>
    </row>
    <row r="93" spans="1:9" ht="12.95" customHeight="1" x14ac:dyDescent="0.25">
      <c r="A93" s="12"/>
      <c r="B93" s="13"/>
      <c r="C93" s="13"/>
      <c r="D93" s="13"/>
      <c r="E93" s="46"/>
      <c r="F93" s="46"/>
      <c r="G93" s="46"/>
      <c r="H93" s="14"/>
      <c r="I93" s="5">
        <f>Saison!$A$2</f>
        <v>8</v>
      </c>
    </row>
    <row r="94" spans="1:9" ht="12.95" customHeight="1" x14ac:dyDescent="0.25">
      <c r="A94" s="12"/>
      <c r="B94" s="13"/>
      <c r="C94" s="13"/>
      <c r="D94" s="13"/>
      <c r="E94" s="46"/>
      <c r="F94" s="46"/>
      <c r="G94" s="46"/>
      <c r="H94" s="14"/>
      <c r="I94" s="5">
        <f>Saison!$A$2</f>
        <v>8</v>
      </c>
    </row>
    <row r="95" spans="1:9" ht="12.95" customHeight="1" x14ac:dyDescent="0.25">
      <c r="A95" s="12"/>
      <c r="B95" s="13"/>
      <c r="C95" s="13"/>
      <c r="D95" s="13"/>
      <c r="E95" s="46"/>
      <c r="F95" s="46"/>
      <c r="G95" s="46"/>
      <c r="H95" s="14"/>
      <c r="I95" s="5">
        <f>Saison!$A$2</f>
        <v>8</v>
      </c>
    </row>
    <row r="96" spans="1:9" ht="12.95" customHeight="1" x14ac:dyDescent="0.25">
      <c r="A96" s="12"/>
      <c r="B96" s="13"/>
      <c r="C96" s="13"/>
      <c r="D96" s="13"/>
      <c r="E96" s="46"/>
      <c r="F96" s="46"/>
      <c r="G96" s="46"/>
      <c r="H96" s="14"/>
      <c r="I96" s="5">
        <f>Saison!$A$2</f>
        <v>8</v>
      </c>
    </row>
    <row r="97" spans="1:9" ht="12.95" customHeight="1" x14ac:dyDescent="0.25">
      <c r="A97" s="12"/>
      <c r="B97" s="13"/>
      <c r="C97" s="13"/>
      <c r="D97" s="13"/>
      <c r="E97" s="46"/>
      <c r="F97" s="46"/>
      <c r="G97" s="46"/>
      <c r="H97" s="14"/>
      <c r="I97" s="5">
        <f>Saison!$A$2</f>
        <v>8</v>
      </c>
    </row>
    <row r="98" spans="1:9" ht="12.95" customHeight="1" x14ac:dyDescent="0.25">
      <c r="E98" s="46"/>
      <c r="F98" s="46"/>
      <c r="G98" s="46"/>
      <c r="I98" s="5">
        <f>Saison!$A$2</f>
        <v>8</v>
      </c>
    </row>
    <row r="99" spans="1:9" ht="12.95" customHeight="1" x14ac:dyDescent="0.25">
      <c r="E99" s="46"/>
      <c r="F99" s="46"/>
      <c r="G99" s="46"/>
      <c r="I99" s="5">
        <f>Saison!$A$2</f>
        <v>8</v>
      </c>
    </row>
    <row r="100" spans="1:9" ht="12.95" customHeight="1" x14ac:dyDescent="0.25">
      <c r="E100" s="46"/>
      <c r="F100" s="46"/>
      <c r="G100" s="46"/>
      <c r="I100" s="5">
        <f>Saison!$A$2</f>
        <v>8</v>
      </c>
    </row>
    <row r="101" spans="1:9" ht="12.95" customHeight="1" x14ac:dyDescent="0.25">
      <c r="E101" s="46"/>
      <c r="F101" s="46"/>
      <c r="G101" s="46"/>
      <c r="I101" s="5">
        <f>Saison!$A$2</f>
        <v>8</v>
      </c>
    </row>
    <row r="102" spans="1:9" ht="12.95" customHeight="1" x14ac:dyDescent="0.25">
      <c r="E102" s="46"/>
      <c r="F102" s="46"/>
      <c r="G102" s="46"/>
      <c r="I102" s="5">
        <f>Saison!$A$2</f>
        <v>8</v>
      </c>
    </row>
    <row r="103" spans="1:9" ht="12.95" customHeight="1" x14ac:dyDescent="0.25">
      <c r="E103" s="46"/>
      <c r="F103" s="46"/>
      <c r="G103" s="46"/>
      <c r="I103" s="5">
        <f>Saison!$A$2</f>
        <v>8</v>
      </c>
    </row>
    <row r="104" spans="1:9" ht="12.95" customHeight="1" x14ac:dyDescent="0.25">
      <c r="E104" s="46"/>
      <c r="F104" s="46"/>
      <c r="G104" s="46"/>
      <c r="I104" s="5">
        <f>Saison!$A$2</f>
        <v>8</v>
      </c>
    </row>
    <row r="105" spans="1:9" ht="12.95" customHeight="1" x14ac:dyDescent="0.25">
      <c r="E105" s="46"/>
      <c r="F105" s="46"/>
      <c r="G105" s="46"/>
      <c r="I105" s="5">
        <f>Saison!$A$2</f>
        <v>8</v>
      </c>
    </row>
    <row r="106" spans="1:9" ht="12.95" customHeight="1" x14ac:dyDescent="0.25">
      <c r="E106" s="46"/>
      <c r="F106" s="46"/>
      <c r="G106" s="46"/>
      <c r="I106" s="5">
        <f>Saison!$A$2</f>
        <v>8</v>
      </c>
    </row>
    <row r="107" spans="1:9" ht="12.95" customHeight="1" x14ac:dyDescent="0.25">
      <c r="E107" s="46"/>
      <c r="F107" s="46"/>
      <c r="G107" s="46"/>
      <c r="I107" s="5">
        <f>Saison!$A$2</f>
        <v>8</v>
      </c>
    </row>
    <row r="108" spans="1:9" ht="12.95" customHeight="1" x14ac:dyDescent="0.25">
      <c r="E108" s="46"/>
      <c r="F108" s="46"/>
      <c r="G108" s="46"/>
      <c r="I108" s="5">
        <f>Saison!$A$2</f>
        <v>8</v>
      </c>
    </row>
    <row r="109" spans="1:9" ht="12.95" customHeight="1" x14ac:dyDescent="0.25">
      <c r="E109" s="46"/>
      <c r="F109" s="46"/>
      <c r="G109" s="46"/>
      <c r="I109" s="5">
        <f>Saison!$A$2</f>
        <v>8</v>
      </c>
    </row>
    <row r="110" spans="1:9" ht="12.95" customHeight="1" x14ac:dyDescent="0.25">
      <c r="E110" s="46"/>
      <c r="F110" s="46"/>
      <c r="G110" s="46"/>
      <c r="I110" s="5">
        <f>Saison!$A$2</f>
        <v>8</v>
      </c>
    </row>
    <row r="111" spans="1:9" ht="12.95" customHeight="1" x14ac:dyDescent="0.25">
      <c r="E111" s="46"/>
      <c r="F111" s="46"/>
      <c r="G111" s="46"/>
      <c r="I111" s="5">
        <f>Saison!$A$2</f>
        <v>8</v>
      </c>
    </row>
    <row r="112" spans="1:9" ht="12.95" customHeight="1" x14ac:dyDescent="0.25">
      <c r="E112" s="46"/>
      <c r="F112" s="46"/>
      <c r="G112" s="46"/>
      <c r="I112" s="5">
        <f>Saison!$A$2</f>
        <v>8</v>
      </c>
    </row>
    <row r="113" spans="5:9" ht="12.95" customHeight="1" x14ac:dyDescent="0.25">
      <c r="E113" s="46"/>
      <c r="F113" s="46"/>
      <c r="G113" s="46"/>
      <c r="I113" s="5">
        <f>Saison!$A$2</f>
        <v>8</v>
      </c>
    </row>
    <row r="114" spans="5:9" ht="12.95" customHeight="1" x14ac:dyDescent="0.25">
      <c r="E114" s="46"/>
      <c r="F114" s="46"/>
      <c r="G114" s="46"/>
      <c r="I114" s="5">
        <f>Saison!$A$2</f>
        <v>8</v>
      </c>
    </row>
    <row r="115" spans="5:9" ht="12.95" customHeight="1" x14ac:dyDescent="0.25">
      <c r="E115" s="46"/>
      <c r="F115" s="46"/>
      <c r="G115" s="46"/>
      <c r="I115" s="5">
        <f>Saison!$A$2</f>
        <v>8</v>
      </c>
    </row>
    <row r="116" spans="5:9" ht="12.95" customHeight="1" x14ac:dyDescent="0.25">
      <c r="E116" s="46"/>
      <c r="F116" s="46"/>
      <c r="G116" s="46"/>
      <c r="I116" s="5">
        <f>Saison!$A$2</f>
        <v>8</v>
      </c>
    </row>
    <row r="117" spans="5:9" ht="12.95" customHeight="1" x14ac:dyDescent="0.25">
      <c r="E117" s="46"/>
      <c r="F117" s="46"/>
      <c r="G117" s="46"/>
      <c r="I117" s="5">
        <f>Saison!$A$2</f>
        <v>8</v>
      </c>
    </row>
    <row r="118" spans="5:9" ht="12.95" customHeight="1" x14ac:dyDescent="0.25">
      <c r="E118" s="46"/>
      <c r="F118" s="46"/>
      <c r="G118" s="46"/>
      <c r="I118" s="5">
        <f>Saison!$A$2</f>
        <v>8</v>
      </c>
    </row>
    <row r="119" spans="5:9" ht="12.95" customHeight="1" x14ac:dyDescent="0.25">
      <c r="E119" s="46"/>
      <c r="F119" s="46"/>
      <c r="G119" s="46"/>
      <c r="I119" s="5">
        <f>Saison!$A$2</f>
        <v>8</v>
      </c>
    </row>
    <row r="120" spans="5:9" ht="12.95" customHeight="1" x14ac:dyDescent="0.25">
      <c r="E120" s="46"/>
      <c r="F120" s="46"/>
      <c r="G120" s="46"/>
      <c r="I120" s="5">
        <f>Saison!$A$2</f>
        <v>8</v>
      </c>
    </row>
    <row r="121" spans="5:9" ht="12.95" customHeight="1" x14ac:dyDescent="0.25">
      <c r="E121" s="46"/>
      <c r="F121" s="46"/>
      <c r="G121" s="46"/>
      <c r="I121" s="5">
        <f>Saison!$A$2</f>
        <v>8</v>
      </c>
    </row>
    <row r="122" spans="5:9" ht="12.95" customHeight="1" x14ac:dyDescent="0.25">
      <c r="E122" s="46"/>
      <c r="F122" s="46"/>
      <c r="G122" s="46"/>
      <c r="I122" s="5">
        <f>Saison!$A$2</f>
        <v>8</v>
      </c>
    </row>
    <row r="123" spans="5:9" ht="12.95" customHeight="1" x14ac:dyDescent="0.25">
      <c r="E123" s="46"/>
      <c r="F123" s="46"/>
      <c r="G123" s="46"/>
      <c r="I123" s="5">
        <f>Saison!$A$2</f>
        <v>8</v>
      </c>
    </row>
    <row r="124" spans="5:9" ht="12.95" customHeight="1" x14ac:dyDescent="0.25">
      <c r="E124" s="46"/>
      <c r="F124" s="46"/>
      <c r="G124" s="46"/>
      <c r="I124" s="5">
        <f>Saison!$A$2</f>
        <v>8</v>
      </c>
    </row>
    <row r="125" spans="5:9" ht="12.95" customHeight="1" x14ac:dyDescent="0.25">
      <c r="E125" s="46"/>
      <c r="F125" s="46"/>
      <c r="G125" s="46"/>
      <c r="I125" s="5">
        <f>Saison!$A$2</f>
        <v>8</v>
      </c>
    </row>
    <row r="126" spans="5:9" ht="12.95" customHeight="1" x14ac:dyDescent="0.25">
      <c r="E126" s="46"/>
      <c r="F126" s="46"/>
      <c r="G126" s="46"/>
      <c r="I126" s="5">
        <f>Saison!$A$2</f>
        <v>8</v>
      </c>
    </row>
    <row r="127" spans="5:9" ht="12.95" customHeight="1" x14ac:dyDescent="0.25">
      <c r="E127" s="46"/>
      <c r="F127" s="46"/>
      <c r="G127" s="46"/>
      <c r="I127" s="5">
        <f>Saison!$A$2</f>
        <v>8</v>
      </c>
    </row>
    <row r="128" spans="5:9" ht="12.95" customHeight="1" x14ac:dyDescent="0.25">
      <c r="E128" s="46"/>
      <c r="F128" s="46"/>
      <c r="G128" s="46"/>
      <c r="I128" s="5">
        <f>Saison!$A$2</f>
        <v>8</v>
      </c>
    </row>
    <row r="129" spans="5:9" ht="12.95" customHeight="1" x14ac:dyDescent="0.25">
      <c r="E129" s="46"/>
      <c r="F129" s="46"/>
      <c r="G129" s="46"/>
      <c r="I129" s="5">
        <f>Saison!$A$2</f>
        <v>8</v>
      </c>
    </row>
    <row r="130" spans="5:9" ht="12.95" customHeight="1" x14ac:dyDescent="0.25">
      <c r="E130" s="46"/>
      <c r="F130" s="46"/>
      <c r="G130" s="46"/>
      <c r="I130" s="5">
        <f>Saison!$A$2</f>
        <v>8</v>
      </c>
    </row>
    <row r="131" spans="5:9" ht="12.95" customHeight="1" x14ac:dyDescent="0.25">
      <c r="E131" s="46"/>
      <c r="F131" s="46"/>
      <c r="G131" s="46"/>
      <c r="I131" s="5">
        <f>Saison!$A$2</f>
        <v>8</v>
      </c>
    </row>
    <row r="132" spans="5:9" ht="12.95" customHeight="1" x14ac:dyDescent="0.25">
      <c r="E132" s="46"/>
      <c r="F132" s="46"/>
      <c r="G132" s="46"/>
      <c r="I132" s="5">
        <f>Saison!$A$2</f>
        <v>8</v>
      </c>
    </row>
    <row r="133" spans="5:9" ht="12.95" customHeight="1" x14ac:dyDescent="0.25">
      <c r="E133" s="46"/>
      <c r="F133" s="46"/>
      <c r="G133" s="46"/>
      <c r="I133" s="5">
        <f>Saison!$A$2</f>
        <v>8</v>
      </c>
    </row>
    <row r="134" spans="5:9" ht="12.95" customHeight="1" x14ac:dyDescent="0.25">
      <c r="E134" s="46"/>
      <c r="F134" s="46"/>
      <c r="G134" s="46"/>
      <c r="I134" s="5">
        <f>Saison!$A$2</f>
        <v>8</v>
      </c>
    </row>
    <row r="135" spans="5:9" ht="12.95" customHeight="1" x14ac:dyDescent="0.25">
      <c r="E135" s="46"/>
      <c r="F135" s="46"/>
      <c r="G135" s="46"/>
      <c r="I135" s="5">
        <f>Saison!$A$2</f>
        <v>8</v>
      </c>
    </row>
    <row r="136" spans="5:9" ht="12.95" customHeight="1" x14ac:dyDescent="0.25">
      <c r="E136" s="46"/>
      <c r="F136" s="46"/>
      <c r="G136" s="46"/>
      <c r="I136" s="5">
        <f>Saison!$A$2</f>
        <v>8</v>
      </c>
    </row>
    <row r="137" spans="5:9" ht="12.95" customHeight="1" x14ac:dyDescent="0.25">
      <c r="E137" s="46"/>
      <c r="F137" s="46"/>
      <c r="G137" s="46"/>
      <c r="I137" s="5">
        <f>Saison!$A$2</f>
        <v>8</v>
      </c>
    </row>
    <row r="138" spans="5:9" ht="12.95" customHeight="1" x14ac:dyDescent="0.25">
      <c r="E138" s="46"/>
      <c r="F138" s="46"/>
      <c r="G138" s="46"/>
      <c r="I138" s="5">
        <f>Saison!$A$2</f>
        <v>8</v>
      </c>
    </row>
    <row r="139" spans="5:9" ht="12.95" customHeight="1" x14ac:dyDescent="0.25">
      <c r="E139" s="46"/>
      <c r="F139" s="46"/>
      <c r="G139" s="46"/>
      <c r="I139" s="5">
        <f>Saison!$A$2</f>
        <v>8</v>
      </c>
    </row>
    <row r="140" spans="5:9" ht="12.95" customHeight="1" x14ac:dyDescent="0.25">
      <c r="E140" s="46"/>
      <c r="F140" s="46"/>
      <c r="G140" s="46"/>
      <c r="I140" s="5">
        <f>Saison!$A$2</f>
        <v>8</v>
      </c>
    </row>
    <row r="141" spans="5:9" ht="12.95" customHeight="1" x14ac:dyDescent="0.25">
      <c r="E141" s="46"/>
      <c r="F141" s="46"/>
      <c r="G141" s="46"/>
      <c r="I141" s="5">
        <f>Saison!$A$2</f>
        <v>8</v>
      </c>
    </row>
    <row r="142" spans="5:9" ht="12.95" customHeight="1" x14ac:dyDescent="0.25">
      <c r="E142" s="46"/>
      <c r="F142" s="46"/>
      <c r="G142" s="46"/>
      <c r="I142" s="5">
        <f>Saison!$A$2</f>
        <v>8</v>
      </c>
    </row>
    <row r="143" spans="5:9" ht="12.95" customHeight="1" x14ac:dyDescent="0.25">
      <c r="E143" s="46"/>
      <c r="F143" s="46"/>
      <c r="G143" s="46"/>
      <c r="I143" s="5">
        <f>Saison!$A$2</f>
        <v>8</v>
      </c>
    </row>
    <row r="144" spans="5:9" ht="12.95" customHeight="1" x14ac:dyDescent="0.25">
      <c r="E144" s="46"/>
      <c r="F144" s="46"/>
      <c r="G144" s="46"/>
      <c r="I144" s="5">
        <f>Saison!$A$2</f>
        <v>8</v>
      </c>
    </row>
    <row r="145" spans="5:9" ht="12.95" customHeight="1" x14ac:dyDescent="0.25">
      <c r="E145" s="46"/>
      <c r="F145" s="46"/>
      <c r="G145" s="46"/>
      <c r="I145" s="5">
        <f>Saison!$A$2</f>
        <v>8</v>
      </c>
    </row>
    <row r="146" spans="5:9" ht="12.95" customHeight="1" x14ac:dyDescent="0.25">
      <c r="E146" s="46"/>
      <c r="F146" s="46"/>
      <c r="G146" s="46"/>
      <c r="I146" s="5">
        <f>Saison!$A$2</f>
        <v>8</v>
      </c>
    </row>
    <row r="147" spans="5:9" ht="12.95" customHeight="1" x14ac:dyDescent="0.25">
      <c r="E147" s="46"/>
      <c r="F147" s="46"/>
      <c r="G147" s="46"/>
      <c r="I147" s="5">
        <f>Saison!$A$2</f>
        <v>8</v>
      </c>
    </row>
    <row r="148" spans="5:9" ht="12.95" customHeight="1" x14ac:dyDescent="0.25">
      <c r="E148" s="46"/>
      <c r="F148" s="46"/>
      <c r="G148" s="46"/>
      <c r="I148" s="5">
        <f>Saison!$A$2</f>
        <v>8</v>
      </c>
    </row>
    <row r="149" spans="5:9" ht="12.95" customHeight="1" x14ac:dyDescent="0.25">
      <c r="E149" s="46"/>
      <c r="F149" s="46"/>
      <c r="G149" s="46"/>
      <c r="I149" s="5">
        <f>Saison!$A$2</f>
        <v>8</v>
      </c>
    </row>
    <row r="150" spans="5:9" ht="12.95" customHeight="1" x14ac:dyDescent="0.25">
      <c r="E150" s="46"/>
      <c r="F150" s="46"/>
      <c r="G150" s="46"/>
      <c r="I150" s="5">
        <f>Saison!$A$2</f>
        <v>8</v>
      </c>
    </row>
    <row r="151" spans="5:9" ht="12.95" customHeight="1" x14ac:dyDescent="0.25">
      <c r="F151" s="15"/>
      <c r="G151" s="16"/>
      <c r="I151" s="5">
        <f>Saison!$A$2</f>
        <v>8</v>
      </c>
    </row>
    <row r="152" spans="5:9" ht="12.95" customHeight="1" x14ac:dyDescent="0.25">
      <c r="F152" s="15"/>
      <c r="G152" s="16"/>
      <c r="I152" s="5">
        <f>Saison!$A$2</f>
        <v>8</v>
      </c>
    </row>
    <row r="153" spans="5:9" ht="12.95" customHeight="1" x14ac:dyDescent="0.25">
      <c r="F153" s="15"/>
      <c r="G153" s="16"/>
      <c r="I153" s="5">
        <f>Saison!$A$2</f>
        <v>8</v>
      </c>
    </row>
    <row r="154" spans="5:9" ht="12.95" customHeight="1" x14ac:dyDescent="0.25">
      <c r="F154" s="15"/>
      <c r="G154" s="16"/>
      <c r="I154" s="5">
        <f>Saison!$A$2</f>
        <v>8</v>
      </c>
    </row>
    <row r="155" spans="5:9" ht="12.95" customHeight="1" x14ac:dyDescent="0.25">
      <c r="F155" s="15"/>
      <c r="G155" s="16"/>
      <c r="I155" s="5">
        <f>Saison!$A$2</f>
        <v>8</v>
      </c>
    </row>
    <row r="156" spans="5:9" ht="12.95" customHeight="1" x14ac:dyDescent="0.25">
      <c r="F156" s="15"/>
      <c r="G156" s="16"/>
      <c r="I156" s="5">
        <f>Saison!$A$2</f>
        <v>8</v>
      </c>
    </row>
    <row r="157" spans="5:9" ht="12.95" customHeight="1" x14ac:dyDescent="0.25"/>
    <row r="158" spans="5:9" ht="12.95" customHeight="1" x14ac:dyDescent="0.25"/>
    <row r="159" spans="5:9" ht="12.95" customHeight="1" x14ac:dyDescent="0.25"/>
    <row r="160" spans="5:9" ht="12.95" customHeight="1" x14ac:dyDescent="0.25"/>
    <row r="161" ht="12.95" customHeight="1" x14ac:dyDescent="0.25"/>
    <row r="162" ht="12.95" customHeight="1" x14ac:dyDescent="0.25"/>
    <row r="163" ht="12.95" customHeight="1" x14ac:dyDescent="0.25"/>
    <row r="164" ht="12.95" customHeight="1" x14ac:dyDescent="0.25"/>
    <row r="165" ht="12.95" customHeight="1" x14ac:dyDescent="0.25"/>
    <row r="166" ht="12.95" customHeight="1" x14ac:dyDescent="0.25"/>
    <row r="167" ht="12.95" customHeight="1" x14ac:dyDescent="0.25"/>
    <row r="168" ht="12.95" customHeight="1" x14ac:dyDescent="0.25"/>
    <row r="169" ht="12.95" customHeight="1" x14ac:dyDescent="0.25"/>
    <row r="170" ht="12.95" customHeight="1" x14ac:dyDescent="0.25"/>
    <row r="171" ht="12.95" customHeight="1" x14ac:dyDescent="0.25"/>
    <row r="172" ht="12.95" customHeight="1" x14ac:dyDescent="0.25"/>
    <row r="173" ht="12.95" customHeight="1" x14ac:dyDescent="0.25"/>
    <row r="174" ht="12.95" customHeight="1" x14ac:dyDescent="0.25"/>
    <row r="175" ht="12.95" customHeight="1" x14ac:dyDescent="0.25"/>
    <row r="176" ht="12.95" customHeight="1" x14ac:dyDescent="0.25"/>
    <row r="177" ht="12.95" customHeight="1" x14ac:dyDescent="0.25"/>
    <row r="178" ht="12.95" customHeight="1" x14ac:dyDescent="0.25"/>
    <row r="179" ht="12.95" customHeight="1" x14ac:dyDescent="0.25"/>
    <row r="180" ht="12.95" customHeight="1" x14ac:dyDescent="0.25"/>
    <row r="181" ht="12.95" customHeight="1" x14ac:dyDescent="0.25"/>
    <row r="182" ht="12.95" customHeight="1" x14ac:dyDescent="0.25"/>
    <row r="183" ht="12.95" customHeight="1" x14ac:dyDescent="0.25"/>
    <row r="184" ht="12.95" customHeight="1" x14ac:dyDescent="0.25"/>
    <row r="185" ht="12.95" customHeight="1" x14ac:dyDescent="0.25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95" customHeight="1" x14ac:dyDescent="0.25"/>
    <row r="196" ht="12.95" customHeight="1" x14ac:dyDescent="0.25"/>
    <row r="197" ht="12.95" customHeight="1" x14ac:dyDescent="0.25"/>
    <row r="198" ht="12.95" customHeight="1" x14ac:dyDescent="0.25"/>
    <row r="199" ht="12.95" customHeight="1" x14ac:dyDescent="0.25"/>
    <row r="200" ht="12.95" customHeight="1" x14ac:dyDescent="0.25"/>
    <row r="201" ht="12.95" customHeight="1" x14ac:dyDescent="0.25"/>
    <row r="202" ht="12.95" customHeight="1" x14ac:dyDescent="0.25"/>
    <row r="203" ht="12.95" customHeight="1" x14ac:dyDescent="0.25"/>
    <row r="204" ht="12.95" customHeight="1" x14ac:dyDescent="0.25"/>
    <row r="205" ht="12.95" customHeight="1" x14ac:dyDescent="0.25"/>
    <row r="206" ht="12.95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  <row r="239" ht="12.95" customHeight="1" x14ac:dyDescent="0.25"/>
    <row r="240" ht="12.95" customHeight="1" x14ac:dyDescent="0.25"/>
    <row r="241" ht="12.95" customHeight="1" x14ac:dyDescent="0.25"/>
    <row r="242" ht="12.95" customHeight="1" x14ac:dyDescent="0.25"/>
    <row r="243" ht="12.95" customHeight="1" x14ac:dyDescent="0.25"/>
    <row r="244" ht="12.95" customHeight="1" x14ac:dyDescent="0.25"/>
    <row r="245" ht="12.95" customHeight="1" x14ac:dyDescent="0.25"/>
    <row r="246" ht="12.95" customHeight="1" x14ac:dyDescent="0.25"/>
    <row r="247" ht="12.95" customHeight="1" x14ac:dyDescent="0.25"/>
    <row r="248" ht="12.95" customHeight="1" x14ac:dyDescent="0.25"/>
    <row r="249" ht="12.95" customHeight="1" x14ac:dyDescent="0.25"/>
    <row r="250" ht="12.95" customHeight="1" x14ac:dyDescent="0.25"/>
    <row r="251" ht="12.95" customHeight="1" x14ac:dyDescent="0.25"/>
    <row r="252" ht="12.95" customHeight="1" x14ac:dyDescent="0.25"/>
    <row r="253" ht="12.95" customHeight="1" x14ac:dyDescent="0.25"/>
    <row r="254" ht="12.95" customHeight="1" x14ac:dyDescent="0.25"/>
    <row r="255" ht="12.95" customHeight="1" x14ac:dyDescent="0.25"/>
    <row r="256" ht="12.95" customHeight="1" x14ac:dyDescent="0.25"/>
    <row r="257" ht="12.95" customHeight="1" x14ac:dyDescent="0.25"/>
    <row r="258" ht="12.95" customHeight="1" x14ac:dyDescent="0.25"/>
    <row r="259" ht="12.95" customHeight="1" x14ac:dyDescent="0.25"/>
    <row r="260" ht="12.95" customHeight="1" x14ac:dyDescent="0.25"/>
    <row r="261" ht="12.95" customHeight="1" x14ac:dyDescent="0.25"/>
    <row r="262" ht="12.95" customHeight="1" x14ac:dyDescent="0.25"/>
    <row r="263" ht="12.95" customHeight="1" x14ac:dyDescent="0.25"/>
    <row r="264" ht="12.95" customHeight="1" x14ac:dyDescent="0.25"/>
    <row r="265" ht="12.95" customHeight="1" x14ac:dyDescent="0.25"/>
    <row r="266" ht="12.95" customHeight="1" x14ac:dyDescent="0.25"/>
    <row r="267" ht="12.95" customHeight="1" x14ac:dyDescent="0.25"/>
    <row r="268" ht="12.95" customHeight="1" x14ac:dyDescent="0.25"/>
    <row r="269" ht="12.95" customHeight="1" x14ac:dyDescent="0.25"/>
    <row r="270" ht="12.95" customHeight="1" x14ac:dyDescent="0.25"/>
    <row r="271" ht="12.95" customHeight="1" x14ac:dyDescent="0.25"/>
    <row r="272" ht="12.95" customHeight="1" x14ac:dyDescent="0.25"/>
    <row r="273" ht="12.95" customHeight="1" x14ac:dyDescent="0.25"/>
    <row r="1048086" ht="12.75" customHeight="1" x14ac:dyDescent="0.25"/>
    <row r="1048087" ht="12.75" customHeight="1" x14ac:dyDescent="0.25"/>
    <row r="1048088" ht="12.75" customHeight="1" x14ac:dyDescent="0.25"/>
    <row r="1048089" ht="12.75" customHeight="1" x14ac:dyDescent="0.25"/>
    <row r="1048090" ht="12.75" customHeight="1" x14ac:dyDescent="0.25"/>
    <row r="1048091" ht="12.75" customHeight="1" x14ac:dyDescent="0.25"/>
    <row r="1048092" ht="12.75" customHeight="1" x14ac:dyDescent="0.25"/>
    <row r="1048093" ht="12.75" customHeight="1" x14ac:dyDescent="0.25"/>
    <row r="1048094" ht="12.75" customHeight="1" x14ac:dyDescent="0.25"/>
    <row r="1048095" ht="12.75" customHeight="1" x14ac:dyDescent="0.25"/>
    <row r="1048096" ht="12.75" customHeight="1" x14ac:dyDescent="0.25"/>
    <row r="1048097" ht="12.75" customHeight="1" x14ac:dyDescent="0.25"/>
    <row r="1048098" ht="12.75" customHeight="1" x14ac:dyDescent="0.25"/>
    <row r="1048099" ht="12.75" customHeight="1" x14ac:dyDescent="0.25"/>
    <row r="1048100" ht="12.75" customHeight="1" x14ac:dyDescent="0.25"/>
    <row r="1048101" ht="12.75" customHeight="1" x14ac:dyDescent="0.25"/>
    <row r="1048102" ht="12.75" customHeight="1" x14ac:dyDescent="0.25"/>
    <row r="1048103" ht="12.75" customHeight="1" x14ac:dyDescent="0.25"/>
    <row r="1048104" ht="12.75" customHeight="1" x14ac:dyDescent="0.25"/>
    <row r="1048105" ht="12.75" customHeight="1" x14ac:dyDescent="0.25"/>
    <row r="1048106" ht="12.75" customHeight="1" x14ac:dyDescent="0.25"/>
    <row r="1048107" ht="12.75" customHeight="1" x14ac:dyDescent="0.25"/>
    <row r="1048108" ht="12.75" customHeight="1" x14ac:dyDescent="0.25"/>
    <row r="1048109" ht="12.75" customHeight="1" x14ac:dyDescent="0.25"/>
    <row r="1048110" ht="12.75" customHeight="1" x14ac:dyDescent="0.25"/>
    <row r="1048111" ht="12.75" customHeight="1" x14ac:dyDescent="0.25"/>
    <row r="1048112" ht="12.75" customHeight="1" x14ac:dyDescent="0.25"/>
    <row r="1048113" ht="12.75" customHeight="1" x14ac:dyDescent="0.25"/>
    <row r="1048114" ht="12.75" customHeight="1" x14ac:dyDescent="0.25"/>
    <row r="1048115" ht="12.75" customHeight="1" x14ac:dyDescent="0.25"/>
    <row r="1048116" ht="12.75" customHeight="1" x14ac:dyDescent="0.25"/>
    <row r="1048117" ht="12.75" customHeight="1" x14ac:dyDescent="0.25"/>
    <row r="1048118" ht="12.75" customHeight="1" x14ac:dyDescent="0.25"/>
    <row r="1048119" ht="12.75" customHeight="1" x14ac:dyDescent="0.25"/>
    <row r="1048120" ht="12.75" customHeight="1" x14ac:dyDescent="0.25"/>
    <row r="1048121" ht="12.75" customHeight="1" x14ac:dyDescent="0.25"/>
    <row r="1048122" ht="12.75" customHeight="1" x14ac:dyDescent="0.25"/>
    <row r="1048123" ht="12.75" customHeight="1" x14ac:dyDescent="0.25"/>
    <row r="1048124" ht="12.75" customHeight="1" x14ac:dyDescent="0.25"/>
    <row r="1048125" ht="12.75" customHeight="1" x14ac:dyDescent="0.25"/>
    <row r="1048126" ht="12.75" customHeight="1" x14ac:dyDescent="0.25"/>
    <row r="1048127" ht="12.75" customHeight="1" x14ac:dyDescent="0.25"/>
    <row r="1048128" ht="12.75" customHeight="1" x14ac:dyDescent="0.25"/>
    <row r="1048129" ht="12.75" customHeight="1" x14ac:dyDescent="0.25"/>
    <row r="1048130" ht="12.75" customHeight="1" x14ac:dyDescent="0.25"/>
    <row r="1048131" ht="12.75" customHeight="1" x14ac:dyDescent="0.25"/>
    <row r="1048132" ht="12.75" customHeight="1" x14ac:dyDescent="0.25"/>
    <row r="1048133" ht="12.75" customHeight="1" x14ac:dyDescent="0.25"/>
    <row r="1048134" ht="12.75" customHeight="1" x14ac:dyDescent="0.25"/>
    <row r="1048135" ht="12.75" customHeight="1" x14ac:dyDescent="0.25"/>
    <row r="1048136" ht="12.75" customHeight="1" x14ac:dyDescent="0.25"/>
    <row r="1048137" ht="12.75" customHeight="1" x14ac:dyDescent="0.25"/>
    <row r="1048138" ht="12.75" customHeight="1" x14ac:dyDescent="0.25"/>
    <row r="1048139" ht="12.75" customHeight="1" x14ac:dyDescent="0.25"/>
    <row r="1048140" ht="12.75" customHeight="1" x14ac:dyDescent="0.25"/>
    <row r="1048141" ht="12.75" customHeight="1" x14ac:dyDescent="0.25"/>
    <row r="1048142" ht="12.75" customHeight="1" x14ac:dyDescent="0.25"/>
    <row r="1048143" ht="12.75" customHeight="1" x14ac:dyDescent="0.25"/>
    <row r="1048144" ht="12.75" customHeight="1" x14ac:dyDescent="0.25"/>
    <row r="1048145" ht="12.75" customHeight="1" x14ac:dyDescent="0.25"/>
    <row r="1048146" ht="12.75" customHeight="1" x14ac:dyDescent="0.25"/>
    <row r="1048147" ht="12.75" customHeight="1" x14ac:dyDescent="0.25"/>
    <row r="1048148" ht="12.75" customHeight="1" x14ac:dyDescent="0.25"/>
    <row r="1048149" ht="12.75" customHeight="1" x14ac:dyDescent="0.25"/>
    <row r="1048150" ht="12.75" customHeight="1" x14ac:dyDescent="0.25"/>
    <row r="1048151" ht="12.75" customHeight="1" x14ac:dyDescent="0.25"/>
    <row r="1048152" ht="12.75" customHeight="1" x14ac:dyDescent="0.25"/>
    <row r="1048153" ht="12.75" customHeight="1" x14ac:dyDescent="0.25"/>
    <row r="1048154" ht="12.75" customHeight="1" x14ac:dyDescent="0.25"/>
    <row r="1048155" ht="12.75" customHeight="1" x14ac:dyDescent="0.25"/>
    <row r="1048156" ht="12.75" customHeight="1" x14ac:dyDescent="0.25"/>
    <row r="1048157" ht="12.75" customHeight="1" x14ac:dyDescent="0.25"/>
    <row r="1048158" ht="12.75" customHeight="1" x14ac:dyDescent="0.25"/>
    <row r="1048159" ht="12.75" customHeight="1" x14ac:dyDescent="0.25"/>
    <row r="1048160" ht="12.75" customHeight="1" x14ac:dyDescent="0.25"/>
    <row r="1048161" ht="12.75" customHeight="1" x14ac:dyDescent="0.25"/>
    <row r="1048162" ht="12.75" customHeight="1" x14ac:dyDescent="0.25"/>
    <row r="1048163" ht="12.75" customHeight="1" x14ac:dyDescent="0.25"/>
    <row r="1048164" ht="12.75" customHeight="1" x14ac:dyDescent="0.25"/>
    <row r="1048165" ht="12.75" customHeight="1" x14ac:dyDescent="0.25"/>
    <row r="1048166" ht="12.75" customHeight="1" x14ac:dyDescent="0.25"/>
    <row r="1048167" ht="12.75" customHeight="1" x14ac:dyDescent="0.25"/>
    <row r="1048168" ht="12.75" customHeight="1" x14ac:dyDescent="0.25"/>
    <row r="1048169" ht="12.75" customHeight="1" x14ac:dyDescent="0.25"/>
    <row r="1048170" ht="12.75" customHeight="1" x14ac:dyDescent="0.25"/>
    <row r="1048171" ht="12.75" customHeight="1" x14ac:dyDescent="0.25"/>
    <row r="1048172" ht="12.75" customHeight="1" x14ac:dyDescent="0.25"/>
    <row r="1048173" ht="12.75" customHeight="1" x14ac:dyDescent="0.25"/>
    <row r="1048174" ht="12.75" customHeight="1" x14ac:dyDescent="0.25"/>
    <row r="1048175" ht="12.75" customHeight="1" x14ac:dyDescent="0.25"/>
    <row r="1048176" ht="12.75" customHeight="1" x14ac:dyDescent="0.25"/>
    <row r="1048177" ht="12.75" customHeight="1" x14ac:dyDescent="0.25"/>
    <row r="1048178" ht="12.75" customHeight="1" x14ac:dyDescent="0.25"/>
    <row r="1048179" ht="12.75" customHeight="1" x14ac:dyDescent="0.25"/>
    <row r="1048180" ht="12.75" customHeight="1" x14ac:dyDescent="0.25"/>
    <row r="1048181" ht="12.75" customHeight="1" x14ac:dyDescent="0.25"/>
    <row r="1048182" ht="12.75" customHeight="1" x14ac:dyDescent="0.25"/>
    <row r="1048183" ht="12.75" customHeight="1" x14ac:dyDescent="0.25"/>
    <row r="1048184" ht="12.75" customHeight="1" x14ac:dyDescent="0.25"/>
    <row r="1048185" ht="12.75" customHeight="1" x14ac:dyDescent="0.25"/>
    <row r="1048186" ht="12.75" customHeight="1" x14ac:dyDescent="0.25"/>
    <row r="1048187" ht="12.75" customHeight="1" x14ac:dyDescent="0.25"/>
    <row r="1048188" ht="12.75" customHeight="1" x14ac:dyDescent="0.25"/>
    <row r="1048189" ht="12.75" customHeight="1" x14ac:dyDescent="0.25"/>
    <row r="1048190" ht="12.75" customHeight="1" x14ac:dyDescent="0.25"/>
    <row r="1048191" ht="12.75" customHeight="1" x14ac:dyDescent="0.25"/>
    <row r="1048192" ht="12.75" customHeight="1" x14ac:dyDescent="0.25"/>
    <row r="1048193" ht="12.75" customHeight="1" x14ac:dyDescent="0.25"/>
    <row r="1048194" ht="12.75" customHeight="1" x14ac:dyDescent="0.25"/>
    <row r="1048195" ht="12.75" customHeight="1" x14ac:dyDescent="0.25"/>
    <row r="1048196" ht="12.75" customHeight="1" x14ac:dyDescent="0.25"/>
    <row r="1048197" ht="12.75" customHeight="1" x14ac:dyDescent="0.25"/>
    <row r="1048198" ht="12.75" customHeight="1" x14ac:dyDescent="0.25"/>
    <row r="1048199" ht="12.75" customHeight="1" x14ac:dyDescent="0.25"/>
    <row r="1048200" ht="12.75" customHeight="1" x14ac:dyDescent="0.25"/>
    <row r="1048201" ht="12.75" customHeight="1" x14ac:dyDescent="0.25"/>
    <row r="1048202" ht="12.75" customHeight="1" x14ac:dyDescent="0.25"/>
    <row r="1048203" ht="12.75" customHeight="1" x14ac:dyDescent="0.25"/>
    <row r="1048204" ht="12.75" customHeight="1" x14ac:dyDescent="0.25"/>
    <row r="1048205" ht="12.75" customHeight="1" x14ac:dyDescent="0.25"/>
    <row r="1048206" ht="12.75" customHeight="1" x14ac:dyDescent="0.25"/>
    <row r="1048207" ht="12.75" customHeight="1" x14ac:dyDescent="0.25"/>
    <row r="1048208" ht="12.75" customHeight="1" x14ac:dyDescent="0.25"/>
    <row r="1048209" ht="12.75" customHeight="1" x14ac:dyDescent="0.25"/>
    <row r="1048210" ht="12.75" customHeight="1" x14ac:dyDescent="0.25"/>
    <row r="1048211" ht="12.75" customHeight="1" x14ac:dyDescent="0.25"/>
    <row r="1048212" ht="12.75" customHeight="1" x14ac:dyDescent="0.25"/>
    <row r="1048213" ht="12.75" customHeight="1" x14ac:dyDescent="0.25"/>
    <row r="1048214" ht="12.75" customHeight="1" x14ac:dyDescent="0.25"/>
    <row r="1048215" ht="12.75" customHeight="1" x14ac:dyDescent="0.25"/>
    <row r="1048216" ht="12.75" customHeight="1" x14ac:dyDescent="0.25"/>
    <row r="1048217" ht="12.75" customHeight="1" x14ac:dyDescent="0.25"/>
    <row r="1048218" ht="12.75" customHeight="1" x14ac:dyDescent="0.25"/>
    <row r="1048219" ht="12.75" customHeight="1" x14ac:dyDescent="0.25"/>
    <row r="1048220" ht="12.75" customHeight="1" x14ac:dyDescent="0.25"/>
    <row r="1048221" ht="12.75" customHeight="1" x14ac:dyDescent="0.25"/>
    <row r="1048222" ht="12.75" customHeight="1" x14ac:dyDescent="0.25"/>
    <row r="1048223" ht="12.75" customHeight="1" x14ac:dyDescent="0.25"/>
    <row r="1048224" ht="12.75" customHeight="1" x14ac:dyDescent="0.25"/>
    <row r="1048225" ht="12.75" customHeight="1" x14ac:dyDescent="0.25"/>
    <row r="1048226" ht="12.75" customHeight="1" x14ac:dyDescent="0.25"/>
    <row r="1048227" ht="12.75" customHeight="1" x14ac:dyDescent="0.25"/>
    <row r="1048228" ht="12.75" customHeight="1" x14ac:dyDescent="0.25"/>
    <row r="1048229" ht="12.75" customHeight="1" x14ac:dyDescent="0.25"/>
    <row r="1048230" ht="12.75" customHeight="1" x14ac:dyDescent="0.25"/>
    <row r="1048231" ht="12.75" customHeight="1" x14ac:dyDescent="0.25"/>
    <row r="1048232" ht="12.75" customHeight="1" x14ac:dyDescent="0.25"/>
    <row r="1048233" ht="12.75" customHeight="1" x14ac:dyDescent="0.25"/>
    <row r="1048234" ht="12.75" customHeight="1" x14ac:dyDescent="0.25"/>
    <row r="1048235" ht="12.75" customHeight="1" x14ac:dyDescent="0.25"/>
    <row r="1048236" ht="12.75" customHeight="1" x14ac:dyDescent="0.25"/>
    <row r="1048237" ht="12.75" customHeight="1" x14ac:dyDescent="0.25"/>
    <row r="1048238" ht="12.75" customHeight="1" x14ac:dyDescent="0.25"/>
    <row r="1048239" ht="12.75" customHeight="1" x14ac:dyDescent="0.25"/>
    <row r="1048240" ht="12.75" customHeight="1" x14ac:dyDescent="0.25"/>
    <row r="1048241" ht="12.75" customHeight="1" x14ac:dyDescent="0.25"/>
    <row r="1048242" ht="12.75" customHeight="1" x14ac:dyDescent="0.25"/>
    <row r="1048243" ht="12.75" customHeight="1" x14ac:dyDescent="0.25"/>
    <row r="1048244" ht="12.75" customHeight="1" x14ac:dyDescent="0.25"/>
    <row r="1048245" ht="12.75" customHeight="1" x14ac:dyDescent="0.25"/>
    <row r="1048246" ht="12.75" customHeight="1" x14ac:dyDescent="0.25"/>
    <row r="1048247" ht="12.75" customHeight="1" x14ac:dyDescent="0.25"/>
    <row r="1048248" ht="12.75" customHeight="1" x14ac:dyDescent="0.25"/>
    <row r="1048249" ht="12.75" customHeight="1" x14ac:dyDescent="0.25"/>
    <row r="1048250" ht="12.75" customHeight="1" x14ac:dyDescent="0.25"/>
    <row r="1048251" ht="12.75" customHeight="1" x14ac:dyDescent="0.25"/>
    <row r="1048252" ht="12.75" customHeight="1" x14ac:dyDescent="0.25"/>
    <row r="1048253" ht="12.75" customHeight="1" x14ac:dyDescent="0.25"/>
    <row r="1048254" ht="12.75" customHeight="1" x14ac:dyDescent="0.25"/>
    <row r="1048255" ht="12.75" customHeight="1" x14ac:dyDescent="0.25"/>
    <row r="1048256" ht="12.75" customHeight="1" x14ac:dyDescent="0.25"/>
    <row r="1048257" ht="12.75" customHeight="1" x14ac:dyDescent="0.25"/>
    <row r="1048258" ht="12.75" customHeight="1" x14ac:dyDescent="0.25"/>
    <row r="1048259" ht="12.75" customHeight="1" x14ac:dyDescent="0.25"/>
    <row r="1048260" ht="12.75" customHeight="1" x14ac:dyDescent="0.25"/>
    <row r="1048261" ht="12.75" customHeight="1" x14ac:dyDescent="0.25"/>
    <row r="1048262" ht="12.75" customHeight="1" x14ac:dyDescent="0.25"/>
    <row r="1048263" ht="12.75" customHeight="1" x14ac:dyDescent="0.25"/>
    <row r="1048264" ht="12.75" customHeight="1" x14ac:dyDescent="0.25"/>
    <row r="1048265" ht="12.75" customHeight="1" x14ac:dyDescent="0.25"/>
    <row r="1048266" ht="12.75" customHeight="1" x14ac:dyDescent="0.25"/>
    <row r="1048267" ht="12.75" customHeight="1" x14ac:dyDescent="0.25"/>
    <row r="1048268" ht="12.75" customHeight="1" x14ac:dyDescent="0.25"/>
    <row r="1048269" ht="12.75" customHeight="1" x14ac:dyDescent="0.25"/>
    <row r="1048270" ht="12.75" customHeight="1" x14ac:dyDescent="0.25"/>
    <row r="1048271" ht="12.75" customHeight="1" x14ac:dyDescent="0.25"/>
    <row r="1048272" ht="12.75" customHeight="1" x14ac:dyDescent="0.25"/>
    <row r="1048273" ht="12.75" customHeight="1" x14ac:dyDescent="0.25"/>
    <row r="1048274" ht="12.75" customHeight="1" x14ac:dyDescent="0.25"/>
    <row r="1048275" ht="12.75" customHeight="1" x14ac:dyDescent="0.25"/>
    <row r="1048276" ht="12.75" customHeight="1" x14ac:dyDescent="0.25"/>
    <row r="1048277" ht="12.75" customHeight="1" x14ac:dyDescent="0.25"/>
    <row r="1048278" ht="12.75" customHeight="1" x14ac:dyDescent="0.25"/>
    <row r="1048279" ht="12.75" customHeight="1" x14ac:dyDescent="0.25"/>
    <row r="1048280" ht="12.75" customHeight="1" x14ac:dyDescent="0.25"/>
    <row r="1048281" ht="12.75" customHeight="1" x14ac:dyDescent="0.25"/>
    <row r="1048282" ht="12.75" customHeight="1" x14ac:dyDescent="0.25"/>
    <row r="1048283" ht="12.75" customHeight="1" x14ac:dyDescent="0.25"/>
    <row r="1048284" ht="12.75" customHeight="1" x14ac:dyDescent="0.25"/>
    <row r="1048285" ht="12.75" customHeight="1" x14ac:dyDescent="0.25"/>
    <row r="1048286" ht="12.75" customHeight="1" x14ac:dyDescent="0.25"/>
    <row r="1048287" ht="12.75" customHeight="1" x14ac:dyDescent="0.25"/>
    <row r="1048288" ht="12.75" customHeight="1" x14ac:dyDescent="0.25"/>
    <row r="1048289" ht="12.75" customHeight="1" x14ac:dyDescent="0.25"/>
    <row r="1048290" ht="12.75" customHeight="1" x14ac:dyDescent="0.25"/>
    <row r="1048291" ht="12.75" customHeight="1" x14ac:dyDescent="0.25"/>
    <row r="1048292" ht="12.75" customHeight="1" x14ac:dyDescent="0.25"/>
    <row r="1048293" ht="12.75" customHeight="1" x14ac:dyDescent="0.25"/>
    <row r="1048294" ht="12.75" customHeight="1" x14ac:dyDescent="0.25"/>
    <row r="1048295" ht="12.75" customHeight="1" x14ac:dyDescent="0.25"/>
    <row r="1048296" ht="12.75" customHeight="1" x14ac:dyDescent="0.25"/>
    <row r="1048297" ht="12.75" customHeight="1" x14ac:dyDescent="0.25"/>
    <row r="1048298" ht="12.75" customHeight="1" x14ac:dyDescent="0.25"/>
    <row r="1048299" ht="12.75" customHeight="1" x14ac:dyDescent="0.25"/>
    <row r="1048300" ht="12.75" customHeight="1" x14ac:dyDescent="0.25"/>
    <row r="1048301" ht="12.75" customHeight="1" x14ac:dyDescent="0.25"/>
    <row r="1048302" ht="12.75" customHeight="1" x14ac:dyDescent="0.25"/>
    <row r="1048303" ht="12.75" customHeight="1" x14ac:dyDescent="0.25"/>
    <row r="1048304" ht="12.75" customHeight="1" x14ac:dyDescent="0.25"/>
    <row r="1048305" ht="12.75" customHeight="1" x14ac:dyDescent="0.25"/>
    <row r="1048306" ht="12.75" customHeight="1" x14ac:dyDescent="0.25"/>
    <row r="1048307" ht="12.75" customHeight="1" x14ac:dyDescent="0.25"/>
    <row r="1048308" ht="12.75" customHeight="1" x14ac:dyDescent="0.25"/>
    <row r="1048309" ht="12.75" customHeight="1" x14ac:dyDescent="0.25"/>
    <row r="1048310" ht="12.75" customHeight="1" x14ac:dyDescent="0.25"/>
    <row r="1048311" ht="12.75" customHeight="1" x14ac:dyDescent="0.25"/>
    <row r="1048312" ht="12.75" customHeight="1" x14ac:dyDescent="0.25"/>
    <row r="1048313" ht="12.75" customHeight="1" x14ac:dyDescent="0.25"/>
    <row r="1048314" ht="12.75" customHeight="1" x14ac:dyDescent="0.25"/>
    <row r="1048315" ht="12.75" customHeight="1" x14ac:dyDescent="0.25"/>
    <row r="1048316" ht="12.75" customHeight="1" x14ac:dyDescent="0.25"/>
    <row r="1048317" ht="12.75" customHeight="1" x14ac:dyDescent="0.25"/>
    <row r="1048318" ht="12.75" customHeight="1" x14ac:dyDescent="0.25"/>
    <row r="1048319" ht="12.75" customHeight="1" x14ac:dyDescent="0.25"/>
    <row r="1048320" ht="12.75" customHeight="1" x14ac:dyDescent="0.25"/>
    <row r="1048321" ht="12.75" customHeight="1" x14ac:dyDescent="0.25"/>
    <row r="1048322" ht="12.75" customHeight="1" x14ac:dyDescent="0.25"/>
    <row r="1048323" ht="12.75" customHeight="1" x14ac:dyDescent="0.25"/>
    <row r="1048324" ht="12.75" customHeight="1" x14ac:dyDescent="0.25"/>
    <row r="1048325" ht="12.75" customHeight="1" x14ac:dyDescent="0.25"/>
    <row r="1048326" ht="12.75" customHeight="1" x14ac:dyDescent="0.25"/>
    <row r="1048327" ht="12.75" customHeight="1" x14ac:dyDescent="0.25"/>
    <row r="1048328" ht="12.75" customHeight="1" x14ac:dyDescent="0.25"/>
    <row r="1048329" ht="12.75" customHeight="1" x14ac:dyDescent="0.25"/>
    <row r="1048330" ht="12.75" customHeight="1" x14ac:dyDescent="0.25"/>
    <row r="1048331" ht="12.75" customHeight="1" x14ac:dyDescent="0.25"/>
    <row r="1048332" ht="12.75" customHeight="1" x14ac:dyDescent="0.25"/>
    <row r="1048333" ht="12.75" customHeight="1" x14ac:dyDescent="0.25"/>
    <row r="1048334" ht="12.75" customHeight="1" x14ac:dyDescent="0.25"/>
    <row r="1048335" ht="12.75" customHeight="1" x14ac:dyDescent="0.25"/>
    <row r="1048336" ht="12.75" customHeight="1" x14ac:dyDescent="0.25"/>
    <row r="1048337" ht="12.75" customHeight="1" x14ac:dyDescent="0.25"/>
    <row r="1048338" ht="12.75" customHeight="1" x14ac:dyDescent="0.25"/>
    <row r="1048339" ht="12.75" customHeight="1" x14ac:dyDescent="0.25"/>
    <row r="1048340" ht="12.75" customHeight="1" x14ac:dyDescent="0.25"/>
    <row r="1048341" ht="12.75" customHeight="1" x14ac:dyDescent="0.25"/>
    <row r="1048342" ht="12.75" customHeight="1" x14ac:dyDescent="0.25"/>
    <row r="1048343" ht="12.75" customHeight="1" x14ac:dyDescent="0.25"/>
    <row r="1048344" ht="12.75" customHeight="1" x14ac:dyDescent="0.25"/>
    <row r="1048345" ht="12.75" customHeight="1" x14ac:dyDescent="0.25"/>
    <row r="1048346" ht="12.75" customHeight="1" x14ac:dyDescent="0.25"/>
    <row r="1048347" ht="12.75" customHeight="1" x14ac:dyDescent="0.25"/>
    <row r="1048348" ht="12.75" customHeight="1" x14ac:dyDescent="0.25"/>
    <row r="1048349" ht="12.75" customHeight="1" x14ac:dyDescent="0.25"/>
    <row r="1048350" ht="12.75" customHeight="1" x14ac:dyDescent="0.25"/>
    <row r="1048351" ht="12.75" customHeight="1" x14ac:dyDescent="0.25"/>
    <row r="1048352" ht="12.75" customHeight="1" x14ac:dyDescent="0.25"/>
    <row r="1048353" ht="12.75" customHeight="1" x14ac:dyDescent="0.25"/>
    <row r="1048354" ht="12.75" customHeight="1" x14ac:dyDescent="0.25"/>
    <row r="1048355" ht="12.75" customHeight="1" x14ac:dyDescent="0.25"/>
    <row r="1048356" ht="12.75" customHeight="1" x14ac:dyDescent="0.25"/>
    <row r="1048357" ht="12.75" customHeight="1" x14ac:dyDescent="0.25"/>
    <row r="1048358" ht="12.75" customHeight="1" x14ac:dyDescent="0.25"/>
    <row r="1048359" ht="12.75" customHeight="1" x14ac:dyDescent="0.25"/>
    <row r="1048360" ht="12.75" customHeight="1" x14ac:dyDescent="0.25"/>
    <row r="1048361" ht="12.75" customHeight="1" x14ac:dyDescent="0.25"/>
    <row r="1048362" ht="12.75" customHeight="1" x14ac:dyDescent="0.25"/>
    <row r="1048363" ht="12.75" customHeight="1" x14ac:dyDescent="0.25"/>
    <row r="1048364" ht="12.75" customHeight="1" x14ac:dyDescent="0.25"/>
    <row r="1048365" ht="12.75" customHeight="1" x14ac:dyDescent="0.25"/>
    <row r="1048366" ht="12.75" customHeight="1" x14ac:dyDescent="0.25"/>
    <row r="1048367" ht="12.75" customHeight="1" x14ac:dyDescent="0.25"/>
    <row r="1048368" ht="12.75" customHeight="1" x14ac:dyDescent="0.25"/>
    <row r="1048369" ht="12.75" customHeight="1" x14ac:dyDescent="0.25"/>
    <row r="1048370" ht="12.75" customHeight="1" x14ac:dyDescent="0.25"/>
    <row r="1048371" ht="12.75" customHeight="1" x14ac:dyDescent="0.25"/>
    <row r="1048372" ht="12.75" customHeight="1" x14ac:dyDescent="0.25"/>
    <row r="1048373" ht="12.75" customHeight="1" x14ac:dyDescent="0.25"/>
    <row r="1048374" ht="12.75" customHeight="1" x14ac:dyDescent="0.25"/>
    <row r="1048375" ht="12.75" customHeight="1" x14ac:dyDescent="0.25"/>
    <row r="1048376" ht="12.75" customHeight="1" x14ac:dyDescent="0.25"/>
    <row r="1048377" ht="12.75" customHeight="1" x14ac:dyDescent="0.25"/>
    <row r="1048378" ht="12.75" customHeight="1" x14ac:dyDescent="0.25"/>
    <row r="1048379" ht="12.75" customHeight="1" x14ac:dyDescent="0.25"/>
    <row r="1048380" ht="12.75" customHeight="1" x14ac:dyDescent="0.25"/>
    <row r="1048381" ht="12.75" customHeight="1" x14ac:dyDescent="0.25"/>
    <row r="1048382" ht="12.75" customHeight="1" x14ac:dyDescent="0.25"/>
    <row r="1048383" ht="12.75" customHeight="1" x14ac:dyDescent="0.25"/>
    <row r="1048384" ht="12.75" customHeight="1" x14ac:dyDescent="0.25"/>
    <row r="1048385" ht="12.75" customHeight="1" x14ac:dyDescent="0.25"/>
    <row r="1048386" ht="12.75" customHeight="1" x14ac:dyDescent="0.25"/>
    <row r="1048387" ht="12.75" customHeight="1" x14ac:dyDescent="0.25"/>
    <row r="1048388" ht="12.75" customHeight="1" x14ac:dyDescent="0.25"/>
    <row r="1048389" ht="12.75" customHeight="1" x14ac:dyDescent="0.25"/>
    <row r="1048390" ht="12.75" customHeight="1" x14ac:dyDescent="0.25"/>
    <row r="1048391" ht="12.75" customHeight="1" x14ac:dyDescent="0.25"/>
    <row r="1048392" ht="12.75" customHeight="1" x14ac:dyDescent="0.25"/>
    <row r="1048393" ht="12.75" customHeight="1" x14ac:dyDescent="0.25"/>
    <row r="1048394" ht="12.75" customHeight="1" x14ac:dyDescent="0.25"/>
    <row r="1048395" ht="12.75" customHeight="1" x14ac:dyDescent="0.25"/>
    <row r="1048396" ht="12.75" customHeight="1" x14ac:dyDescent="0.25"/>
    <row r="1048397" ht="12.75" customHeight="1" x14ac:dyDescent="0.25"/>
    <row r="1048398" ht="12.75" customHeight="1" x14ac:dyDescent="0.25"/>
    <row r="1048399" ht="12.75" customHeight="1" x14ac:dyDescent="0.25"/>
    <row r="1048400" ht="12.75" customHeight="1" x14ac:dyDescent="0.25"/>
    <row r="1048401" ht="12.75" customHeight="1" x14ac:dyDescent="0.25"/>
    <row r="1048402" ht="12.75" customHeight="1" x14ac:dyDescent="0.25"/>
    <row r="1048403" ht="12.75" customHeight="1" x14ac:dyDescent="0.25"/>
    <row r="1048404" ht="12.75" customHeight="1" x14ac:dyDescent="0.25"/>
    <row r="1048405" ht="12.75" customHeight="1" x14ac:dyDescent="0.25"/>
    <row r="1048406" ht="12.75" customHeight="1" x14ac:dyDescent="0.25"/>
    <row r="1048407" ht="12.75" customHeight="1" x14ac:dyDescent="0.25"/>
    <row r="1048408" ht="12.75" customHeight="1" x14ac:dyDescent="0.25"/>
    <row r="1048409" ht="12.75" customHeight="1" x14ac:dyDescent="0.25"/>
    <row r="1048410" ht="12.75" customHeight="1" x14ac:dyDescent="0.25"/>
    <row r="1048411" ht="12.75" customHeight="1" x14ac:dyDescent="0.25"/>
    <row r="1048412" ht="12.75" customHeight="1" x14ac:dyDescent="0.25"/>
    <row r="1048413" ht="12.75" customHeight="1" x14ac:dyDescent="0.25"/>
    <row r="1048414" ht="12.75" customHeight="1" x14ac:dyDescent="0.25"/>
    <row r="1048415" ht="12.75" customHeight="1" x14ac:dyDescent="0.25"/>
    <row r="1048416" ht="12.75" customHeight="1" x14ac:dyDescent="0.25"/>
    <row r="1048417" ht="12.75" customHeight="1" x14ac:dyDescent="0.25"/>
    <row r="1048418" ht="12.75" customHeight="1" x14ac:dyDescent="0.25"/>
    <row r="1048419" ht="12.75" customHeight="1" x14ac:dyDescent="0.25"/>
    <row r="1048420" ht="12.75" customHeight="1" x14ac:dyDescent="0.25"/>
    <row r="1048421" ht="12.75" customHeight="1" x14ac:dyDescent="0.25"/>
    <row r="1048422" ht="12.75" customHeight="1" x14ac:dyDescent="0.25"/>
    <row r="1048423" ht="12.75" customHeight="1" x14ac:dyDescent="0.25"/>
    <row r="1048424" ht="12.75" customHeight="1" x14ac:dyDescent="0.25"/>
    <row r="1048425" ht="12.75" customHeight="1" x14ac:dyDescent="0.25"/>
    <row r="1048426" ht="12.75" customHeight="1" x14ac:dyDescent="0.25"/>
    <row r="1048427" ht="12.75" customHeight="1" x14ac:dyDescent="0.25"/>
    <row r="1048428" ht="12.75" customHeight="1" x14ac:dyDescent="0.25"/>
    <row r="1048429" ht="12.75" customHeight="1" x14ac:dyDescent="0.25"/>
    <row r="1048430" ht="12.75" customHeight="1" x14ac:dyDescent="0.25"/>
  </sheetData>
  <pageMargins left="0.196527777777778" right="0.196527777777778" top="0.196527777777778" bottom="0.196527777777778" header="0.511811023622047" footer="0.511811023622047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0"/>
  <sheetViews>
    <sheetView zoomScale="110" zoomScaleNormal="110" workbookViewId="0">
      <selection activeCell="F5" sqref="F5"/>
    </sheetView>
  </sheetViews>
  <sheetFormatPr baseColWidth="10" defaultColWidth="11" defaultRowHeight="15" x14ac:dyDescent="0.25"/>
  <cols>
    <col min="1" max="1" width="11.42578125" style="18" customWidth="1"/>
    <col min="6" max="6" width="13.5703125" customWidth="1"/>
  </cols>
  <sheetData>
    <row r="1" spans="1:9" x14ac:dyDescent="0.25">
      <c r="A1" s="19" t="s">
        <v>0</v>
      </c>
      <c r="B1" s="17" t="s">
        <v>44</v>
      </c>
      <c r="C1" s="17" t="s">
        <v>4</v>
      </c>
      <c r="D1" s="17" t="s">
        <v>5</v>
      </c>
      <c r="E1" s="17" t="s">
        <v>6</v>
      </c>
      <c r="F1" s="17" t="s">
        <v>45</v>
      </c>
      <c r="G1" s="17" t="s">
        <v>29</v>
      </c>
      <c r="H1" s="17" t="s">
        <v>3</v>
      </c>
      <c r="I1" s="17" t="s">
        <v>25</v>
      </c>
    </row>
    <row r="2" spans="1:9" x14ac:dyDescent="0.25">
      <c r="A2" s="18">
        <f>IF(Tabelle6[[#This Row],[Datum]]="","",Tabelle6[[#This Row],[Datum]])</f>
        <v>45189</v>
      </c>
      <c r="B2" t="str">
        <f>IF(Tabelle6[[#This Row],[Anstoß]]="","",LEFT(Tabelle6[[#This Row],[Anstoß]],5)&amp;":00")</f>
        <v>20:00:00</v>
      </c>
      <c r="C2">
        <f>IF(Tabelle6[[#This Row],[Spielort]]="","",VLOOKUP(Tabelle6[[#This Row],[Spielort]],Spielort!A:B,2,0))</f>
        <v>21</v>
      </c>
      <c r="D2">
        <f>IF(Tabelle6[[#This Row],[Heim]]="","",INDEX(Mannschaften!C:C,MATCH(Tabelle6[[#This Row],[Heim]],Mannschaften!A:A,0)))</f>
        <v>103</v>
      </c>
      <c r="E2">
        <f>IF(Tabelle6[[#This Row],[Gast]]="","",INDEX(Mannschaften!C:C,MATCH(Tabelle6[[#This Row],[Gast]],Mannschaften!A:A,0)))</f>
        <v>102</v>
      </c>
      <c r="F2" t="str">
        <f>IF(Tabelle6[[#This Row],[Sonstiges]]="","",Tabelle6[[#This Row],[Sonstiges]])</f>
        <v/>
      </c>
      <c r="G2" t="str">
        <f>IF(Tabelle3[[#This Row],[Heim]]="","",INDEX(Mannschaften!D:D,MATCH(Tabelle3[[#This Row],[Heim]],Mannschaften!C:C,0)))</f>
        <v>Stadtliga</v>
      </c>
      <c r="H2" s="20">
        <f>IF(Tabelle6[[#This Row],[Spieltag]]="","",Tabelle6[[#This Row],[Spieltag]])</f>
        <v>1</v>
      </c>
      <c r="I2">
        <f>IF(Tabelle3[[#This Row],[Datum]]&lt;&gt;"",Saison!$A$2,"")</f>
        <v>8</v>
      </c>
    </row>
    <row r="3" spans="1:9" x14ac:dyDescent="0.25">
      <c r="A3" s="18">
        <f>IF(Tabelle6[[#This Row],[Datum]]="","",Tabelle6[[#This Row],[Datum]])</f>
        <v>45191</v>
      </c>
      <c r="B3" t="str">
        <f>IF(Tabelle6[[#This Row],[Anstoß]]="","",LEFT(Tabelle6[[#This Row],[Anstoß]],5)&amp;":00")</f>
        <v>20:00:00</v>
      </c>
      <c r="C3">
        <f>IF(Tabelle6[[#This Row],[Spielort]]="","",VLOOKUP(Tabelle6[[#This Row],[Spielort]],Spielort!A:B,2,0))</f>
        <v>14</v>
      </c>
      <c r="D3">
        <f>IF(Tabelle6[[#This Row],[Heim]]="","",INDEX(Mannschaften!C:C,MATCH(Tabelle6[[#This Row],[Heim]],Mannschaften!A:A,0)))</f>
        <v>106</v>
      </c>
      <c r="E3">
        <f>IF(Tabelle6[[#This Row],[Gast]]="","",INDEX(Mannschaften!C:C,MATCH(Tabelle6[[#This Row],[Gast]],Mannschaften!A:A,0)))</f>
        <v>109</v>
      </c>
      <c r="F3" t="str">
        <f>IF(Tabelle6[[#This Row],[Sonstiges]]="","",Tabelle6[[#This Row],[Sonstiges]])</f>
        <v/>
      </c>
      <c r="G3" t="str">
        <f>IF(Tabelle3[[#This Row],[Heim]]="","",INDEX(Mannschaften!D:D,MATCH(Tabelle3[[#This Row],[Heim]],Mannschaften!C:C,0)))</f>
        <v>Stadtliga</v>
      </c>
      <c r="H3" s="20">
        <f>IF(Tabelle6[[#This Row],[Spieltag]]="","",Tabelle6[[#This Row],[Spieltag]])</f>
        <v>1</v>
      </c>
      <c r="I3">
        <f>IF(Tabelle3[[#This Row],[Datum]]&lt;&gt;"",Saison!$A$2,"")</f>
        <v>8</v>
      </c>
    </row>
    <row r="4" spans="1:9" x14ac:dyDescent="0.25">
      <c r="A4" s="18">
        <f>IF(Tabelle6[[#This Row],[Datum]]="","",Tabelle6[[#This Row],[Datum]])</f>
        <v>45191</v>
      </c>
      <c r="B4" t="str">
        <f>IF(Tabelle6[[#This Row],[Anstoß]]="","",LEFT(Tabelle6[[#This Row],[Anstoß]],5)&amp;":00")</f>
        <v>20:00:00</v>
      </c>
      <c r="C4">
        <f>IF(Tabelle6[[#This Row],[Spielort]]="","",VLOOKUP(Tabelle6[[#This Row],[Spielort]],Spielort!A:B,2,0))</f>
        <v>15</v>
      </c>
      <c r="D4">
        <f>IF(Tabelle6[[#This Row],[Heim]]="","",INDEX(Mannschaften!C:C,MATCH(Tabelle6[[#This Row],[Heim]],Mannschaften!A:A,0)))</f>
        <v>100</v>
      </c>
      <c r="E4">
        <f>IF(Tabelle6[[#This Row],[Gast]]="","",INDEX(Mannschaften!C:C,MATCH(Tabelle6[[#This Row],[Gast]],Mannschaften!A:A,0)))</f>
        <v>99</v>
      </c>
      <c r="F4" t="str">
        <f>IF(Tabelle6[[#This Row],[Sonstiges]]="","",Tabelle6[[#This Row],[Sonstiges]])</f>
        <v/>
      </c>
      <c r="G4" t="str">
        <f>IF(Tabelle3[[#This Row],[Heim]]="","",INDEX(Mannschaften!D:D,MATCH(Tabelle3[[#This Row],[Heim]],Mannschaften!C:C,0)))</f>
        <v>Stadtliga</v>
      </c>
      <c r="H4" s="20">
        <f>IF(Tabelle6[[#This Row],[Spieltag]]="","",Tabelle6[[#This Row],[Spieltag]])</f>
        <v>1</v>
      </c>
      <c r="I4">
        <f>IF(Tabelle3[[#This Row],[Datum]]&lt;&gt;"",Saison!$A$2,"")</f>
        <v>8</v>
      </c>
    </row>
    <row r="5" spans="1:9" x14ac:dyDescent="0.25">
      <c r="A5" s="18">
        <f>IF(Tabelle6[[#This Row],[Datum]]="","",Tabelle6[[#This Row],[Datum]])</f>
        <v>45194</v>
      </c>
      <c r="B5" t="str">
        <f>IF(Tabelle6[[#This Row],[Anstoß]]="","",LEFT(Tabelle6[[#This Row],[Anstoß]],5)&amp;":00")</f>
        <v>19:45:00</v>
      </c>
      <c r="C5">
        <f>IF(Tabelle6[[#This Row],[Spielort]]="","",VLOOKUP(Tabelle6[[#This Row],[Spielort]],Spielort!A:B,2,0))</f>
        <v>18</v>
      </c>
      <c r="D5">
        <f>IF(Tabelle6[[#This Row],[Heim]]="","",INDEX(Mannschaften!C:C,MATCH(Tabelle6[[#This Row],[Heim]],Mannschaften!A:A,0)))</f>
        <v>106</v>
      </c>
      <c r="E5">
        <f>IF(Tabelle6[[#This Row],[Gast]]="","",INDEX(Mannschaften!C:C,MATCH(Tabelle6[[#This Row],[Gast]],Mannschaften!A:A,0)))</f>
        <v>99</v>
      </c>
      <c r="F5" t="str">
        <f>IF(Tabelle6[[#This Row],[Sonstiges]]="","",Tabelle6[[#This Row],[Sonstiges]])</f>
        <v/>
      </c>
      <c r="G5" t="str">
        <f>IF(Tabelle3[[#This Row],[Heim]]="","",INDEX(Mannschaften!D:D,MATCH(Tabelle3[[#This Row],[Heim]],Mannschaften!C:C,0)))</f>
        <v>Stadtliga</v>
      </c>
      <c r="H5" s="20">
        <f>IF(Tabelle6[[#This Row],[Spieltag]]="","",Tabelle6[[#This Row],[Spieltag]])</f>
        <v>1</v>
      </c>
      <c r="I5">
        <f>IF(Tabelle3[[#This Row],[Datum]]&lt;&gt;"",Saison!$A$2,"")</f>
        <v>8</v>
      </c>
    </row>
    <row r="6" spans="1:9" x14ac:dyDescent="0.25">
      <c r="A6" s="18">
        <f>IF(Tabelle6[[#This Row],[Datum]]="","",Tabelle6[[#This Row],[Datum]])</f>
        <v>45194</v>
      </c>
      <c r="B6" t="str">
        <f>IF(Tabelle6[[#This Row],[Anstoß]]="","",LEFT(Tabelle6[[#This Row],[Anstoß]],5)&amp;":00")</f>
        <v>19:45:00</v>
      </c>
      <c r="C6">
        <f>IF(Tabelle6[[#This Row],[Spielort]]="","",VLOOKUP(Tabelle6[[#This Row],[Spielort]],Spielort!A:B,2,0))</f>
        <v>16</v>
      </c>
      <c r="D6">
        <f>IF(Tabelle6[[#This Row],[Heim]]="","",INDEX(Mannschaften!C:C,MATCH(Tabelle6[[#This Row],[Heim]],Mannschaften!A:A,0)))</f>
        <v>107</v>
      </c>
      <c r="E6">
        <f>IF(Tabelle6[[#This Row],[Gast]]="","",INDEX(Mannschaften!C:C,MATCH(Tabelle6[[#This Row],[Gast]],Mannschaften!A:A,0)))</f>
        <v>104</v>
      </c>
      <c r="F6" t="str">
        <f>IF(Tabelle6[[#This Row],[Sonstiges]]="","",Tabelle6[[#This Row],[Sonstiges]])</f>
        <v/>
      </c>
      <c r="G6" t="str">
        <f>IF(Tabelle3[[#This Row],[Heim]]="","",INDEX(Mannschaften!D:D,MATCH(Tabelle3[[#This Row],[Heim]],Mannschaften!C:C,0)))</f>
        <v>Stadtliga</v>
      </c>
      <c r="H6" s="20">
        <f>IF(Tabelle6[[#This Row],[Spieltag]]="","",Tabelle6[[#This Row],[Spieltag]])</f>
        <v>1</v>
      </c>
      <c r="I6">
        <f>IF(Tabelle3[[#This Row],[Datum]]&lt;&gt;"",Saison!$A$2,"")</f>
        <v>8</v>
      </c>
    </row>
    <row r="7" spans="1:9" x14ac:dyDescent="0.25">
      <c r="A7" s="18">
        <f>IF(Tabelle6[[#This Row],[Datum]]="","",Tabelle6[[#This Row],[Datum]])</f>
        <v>45194</v>
      </c>
      <c r="B7" t="str">
        <f>IF(Tabelle6[[#This Row],[Anstoß]]="","",LEFT(Tabelle6[[#This Row],[Anstoß]],5)&amp;":00")</f>
        <v>20:00:00</v>
      </c>
      <c r="C7">
        <f>IF(Tabelle6[[#This Row],[Spielort]]="","",VLOOKUP(Tabelle6[[#This Row],[Spielort]],Spielort!A:B,2,0))</f>
        <v>15</v>
      </c>
      <c r="D7">
        <f>IF(Tabelle6[[#This Row],[Heim]]="","",INDEX(Mannschaften!C:C,MATCH(Tabelle6[[#This Row],[Heim]],Mannschaften!A:A,0)))</f>
        <v>105</v>
      </c>
      <c r="E7">
        <f>IF(Tabelle6[[#This Row],[Gast]]="","",INDEX(Mannschaften!C:C,MATCH(Tabelle6[[#This Row],[Gast]],Mannschaften!A:A,0)))</f>
        <v>101</v>
      </c>
      <c r="F7" t="str">
        <f>IF(Tabelle6[[#This Row],[Sonstiges]]="","",Tabelle6[[#This Row],[Sonstiges]])</f>
        <v/>
      </c>
      <c r="G7" t="str">
        <f>IF(Tabelle3[[#This Row],[Heim]]="","",INDEX(Mannschaften!D:D,MATCH(Tabelle3[[#This Row],[Heim]],Mannschaften!C:C,0)))</f>
        <v>Stadtliga</v>
      </c>
      <c r="H7" s="20">
        <f>IF(Tabelle6[[#This Row],[Spieltag]]="","",Tabelle6[[#This Row],[Spieltag]])</f>
        <v>2</v>
      </c>
      <c r="I7">
        <f>IF(Tabelle3[[#This Row],[Datum]]&lt;&gt;"",Saison!$A$2,"")</f>
        <v>8</v>
      </c>
    </row>
    <row r="8" spans="1:9" x14ac:dyDescent="0.25">
      <c r="A8" s="18">
        <f>IF(Tabelle6[[#This Row],[Datum]]="","",Tabelle6[[#This Row],[Datum]])</f>
        <v>45194</v>
      </c>
      <c r="B8" t="str">
        <f>IF(Tabelle6[[#This Row],[Anstoß]]="","",LEFT(Tabelle6[[#This Row],[Anstoß]],5)&amp;":00")</f>
        <v>20:00:00</v>
      </c>
      <c r="C8">
        <f>IF(Tabelle6[[#This Row],[Spielort]]="","",VLOOKUP(Tabelle6[[#This Row],[Spielort]],Spielort!A:B,2,0))</f>
        <v>21</v>
      </c>
      <c r="D8">
        <f>IF(Tabelle6[[#This Row],[Heim]]="","",INDEX(Mannschaften!C:C,MATCH(Tabelle6[[#This Row],[Heim]],Mannschaften!A:A,0)))</f>
        <v>103</v>
      </c>
      <c r="E8">
        <f>IF(Tabelle6[[#This Row],[Gast]]="","",INDEX(Mannschaften!C:C,MATCH(Tabelle6[[#This Row],[Gast]],Mannschaften!A:A,0)))</f>
        <v>108</v>
      </c>
      <c r="F8" t="str">
        <f>IF(Tabelle6[[#This Row],[Sonstiges]]="","",Tabelle6[[#This Row],[Sonstiges]])</f>
        <v/>
      </c>
      <c r="G8" t="str">
        <f>IF(Tabelle3[[#This Row],[Heim]]="","",INDEX(Mannschaften!D:D,MATCH(Tabelle3[[#This Row],[Heim]],Mannschaften!C:C,0)))</f>
        <v>Stadtliga</v>
      </c>
      <c r="H8" s="20">
        <f>IF(Tabelle6[[#This Row],[Spieltag]]="","",Tabelle6[[#This Row],[Spieltag]])</f>
        <v>2</v>
      </c>
      <c r="I8">
        <f>IF(Tabelle3[[#This Row],[Datum]]&lt;&gt;"",Saison!$A$2,"")</f>
        <v>8</v>
      </c>
    </row>
    <row r="9" spans="1:9" x14ac:dyDescent="0.25">
      <c r="A9" s="18">
        <f>IF(Tabelle6[[#This Row],[Datum]]="","",Tabelle6[[#This Row],[Datum]])</f>
        <v>45198</v>
      </c>
      <c r="B9" t="str">
        <f>IF(Tabelle6[[#This Row],[Anstoß]]="","",LEFT(Tabelle6[[#This Row],[Anstoß]],5)&amp;":00")</f>
        <v>20:00:00</v>
      </c>
      <c r="C9">
        <f>IF(Tabelle6[[#This Row],[Spielort]]="","",VLOOKUP(Tabelle6[[#This Row],[Spielort]],Spielort!A:B,2,0))</f>
        <v>14</v>
      </c>
      <c r="D9">
        <f>IF(Tabelle6[[#This Row],[Heim]]="","",INDEX(Mannschaften!C:C,MATCH(Tabelle6[[#This Row],[Heim]],Mannschaften!A:A,0)))</f>
        <v>102</v>
      </c>
      <c r="E9">
        <f>IF(Tabelle6[[#This Row],[Gast]]="","",INDEX(Mannschaften!C:C,MATCH(Tabelle6[[#This Row],[Gast]],Mannschaften!A:A,0)))</f>
        <v>109</v>
      </c>
      <c r="F9" t="str">
        <f>IF(Tabelle6[[#This Row],[Sonstiges]]="","",Tabelle6[[#This Row],[Sonstiges]])</f>
        <v/>
      </c>
      <c r="G9" t="str">
        <f>IF(Tabelle3[[#This Row],[Heim]]="","",INDEX(Mannschaften!D:D,MATCH(Tabelle3[[#This Row],[Heim]],Mannschaften!C:C,0)))</f>
        <v>Stadtliga</v>
      </c>
      <c r="H9" s="20">
        <f>IF(Tabelle6[[#This Row],[Spieltag]]="","",Tabelle6[[#This Row],[Spieltag]])</f>
        <v>2</v>
      </c>
      <c r="I9">
        <f>IF(Tabelle3[[#This Row],[Datum]]&lt;&gt;"",Saison!$A$2,"")</f>
        <v>8</v>
      </c>
    </row>
    <row r="10" spans="1:9" x14ac:dyDescent="0.25">
      <c r="A10" s="18">
        <f>IF(Tabelle6[[#This Row],[Datum]]="","",Tabelle6[[#This Row],[Datum]])</f>
        <v>45198</v>
      </c>
      <c r="B10" t="str">
        <f>IF(Tabelle6[[#This Row],[Anstoß]]="","",LEFT(Tabelle6[[#This Row],[Anstoß]],5)&amp;":00")</f>
        <v>20:00:00</v>
      </c>
      <c r="C10">
        <f>IF(Tabelle6[[#This Row],[Spielort]]="","",VLOOKUP(Tabelle6[[#This Row],[Spielort]],Spielort!A:B,2,0))</f>
        <v>15</v>
      </c>
      <c r="D10">
        <f>IF(Tabelle6[[#This Row],[Heim]]="","",INDEX(Mannschaften!C:C,MATCH(Tabelle6[[#This Row],[Heim]],Mannschaften!A:A,0)))</f>
        <v>100</v>
      </c>
      <c r="E10">
        <f>IF(Tabelle6[[#This Row],[Gast]]="","",INDEX(Mannschaften!C:C,MATCH(Tabelle6[[#This Row],[Gast]],Mannschaften!A:A,0)))</f>
        <v>107</v>
      </c>
      <c r="F10" t="str">
        <f>IF(Tabelle6[[#This Row],[Sonstiges]]="","",Tabelle6[[#This Row],[Sonstiges]])</f>
        <v/>
      </c>
      <c r="G10" t="str">
        <f>IF(Tabelle3[[#This Row],[Heim]]="","",INDEX(Mannschaften!D:D,MATCH(Tabelle3[[#This Row],[Heim]],Mannschaften!C:C,0)))</f>
        <v>Stadtliga</v>
      </c>
      <c r="H10" s="20">
        <f>IF(Tabelle6[[#This Row],[Spieltag]]="","",Tabelle6[[#This Row],[Spieltag]])</f>
        <v>2</v>
      </c>
      <c r="I10">
        <f>IF(Tabelle3[[#This Row],[Datum]]&lt;&gt;"",Saison!$A$2,"")</f>
        <v>8</v>
      </c>
    </row>
    <row r="11" spans="1:9" x14ac:dyDescent="0.25">
      <c r="A11" s="18">
        <f>IF(Tabelle6[[#This Row],[Datum]]="","",Tabelle6[[#This Row],[Datum]])</f>
        <v>45205</v>
      </c>
      <c r="B11" t="str">
        <f>IF(Tabelle6[[#This Row],[Anstoß]]="","",LEFT(Tabelle6[[#This Row],[Anstoß]],5)&amp;":00")</f>
        <v>20:00:00</v>
      </c>
      <c r="C11">
        <f>IF(Tabelle6[[#This Row],[Spielort]]="","",VLOOKUP(Tabelle6[[#This Row],[Spielort]],Spielort!A:B,2,0))</f>
        <v>14</v>
      </c>
      <c r="D11">
        <f>IF(Tabelle6[[#This Row],[Heim]]="","",INDEX(Mannschaften!C:C,MATCH(Tabelle6[[#This Row],[Heim]],Mannschaften!A:A,0)))</f>
        <v>102</v>
      </c>
      <c r="E11">
        <f>IF(Tabelle6[[#This Row],[Gast]]="","",INDEX(Mannschaften!C:C,MATCH(Tabelle6[[#This Row],[Gast]],Mannschaften!A:A,0)))</f>
        <v>99</v>
      </c>
      <c r="F11" t="str">
        <f>IF(Tabelle6[[#This Row],[Sonstiges]]="","",Tabelle6[[#This Row],[Sonstiges]])</f>
        <v/>
      </c>
      <c r="G11" t="str">
        <f>IF(Tabelle3[[#This Row],[Heim]]="","",INDEX(Mannschaften!D:D,MATCH(Tabelle3[[#This Row],[Heim]],Mannschaften!C:C,0)))</f>
        <v>Stadtliga</v>
      </c>
      <c r="H11" s="20">
        <f>IF(Tabelle6[[#This Row],[Spieltag]]="","",Tabelle6[[#This Row],[Spieltag]])</f>
        <v>2</v>
      </c>
      <c r="I11">
        <f>IF(Tabelle3[[#This Row],[Datum]]&lt;&gt;"",Saison!$A$2,"")</f>
        <v>8</v>
      </c>
    </row>
    <row r="12" spans="1:9" x14ac:dyDescent="0.25">
      <c r="A12" s="18">
        <f>IF(Tabelle6[[#This Row],[Datum]]="","",Tabelle6[[#This Row],[Datum]])</f>
        <v>45205</v>
      </c>
      <c r="B12" t="str">
        <f>IF(Tabelle6[[#This Row],[Anstoß]]="","",LEFT(Tabelle6[[#This Row],[Anstoß]],5)&amp;":00")</f>
        <v>20:00:00</v>
      </c>
      <c r="C12">
        <f>IF(Tabelle6[[#This Row],[Spielort]]="","",VLOOKUP(Tabelle6[[#This Row],[Spielort]],Spielort!A:B,2,0))</f>
        <v>15</v>
      </c>
      <c r="D12">
        <f>IF(Tabelle6[[#This Row],[Heim]]="","",INDEX(Mannschaften!C:C,MATCH(Tabelle6[[#This Row],[Heim]],Mannschaften!A:A,0)))</f>
        <v>100</v>
      </c>
      <c r="E12">
        <f>IF(Tabelle6[[#This Row],[Gast]]="","",INDEX(Mannschaften!C:C,MATCH(Tabelle6[[#This Row],[Gast]],Mannschaften!A:A,0)))</f>
        <v>101</v>
      </c>
      <c r="F12" t="str">
        <f>IF(Tabelle6[[#This Row],[Sonstiges]]="","",Tabelle6[[#This Row],[Sonstiges]])</f>
        <v/>
      </c>
      <c r="G12" t="str">
        <f>IF(Tabelle3[[#This Row],[Heim]]="","",INDEX(Mannschaften!D:D,MATCH(Tabelle3[[#This Row],[Heim]],Mannschaften!C:C,0)))</f>
        <v>Stadtliga</v>
      </c>
      <c r="H12" s="20">
        <f>IF(Tabelle6[[#This Row],[Spieltag]]="","",Tabelle6[[#This Row],[Spieltag]])</f>
        <v>3</v>
      </c>
      <c r="I12">
        <f>IF(Tabelle3[[#This Row],[Datum]]&lt;&gt;"",Saison!$A$2,"")</f>
        <v>8</v>
      </c>
    </row>
    <row r="13" spans="1:9" x14ac:dyDescent="0.25">
      <c r="A13" s="18">
        <f>IF(Tabelle6[[#This Row],[Datum]]="","",Tabelle6[[#This Row],[Datum]])</f>
        <v>45208</v>
      </c>
      <c r="B13" t="str">
        <f>IF(Tabelle6[[#This Row],[Anstoß]]="","",LEFT(Tabelle6[[#This Row],[Anstoß]],5)&amp;":00")</f>
        <v>19:45:00</v>
      </c>
      <c r="C13">
        <f>IF(Tabelle6[[#This Row],[Spielort]]="","",VLOOKUP(Tabelle6[[#This Row],[Spielort]],Spielort!A:B,2,0))</f>
        <v>18</v>
      </c>
      <c r="D13">
        <f>IF(Tabelle6[[#This Row],[Heim]]="","",INDEX(Mannschaften!C:C,MATCH(Tabelle6[[#This Row],[Heim]],Mannschaften!A:A,0)))</f>
        <v>105</v>
      </c>
      <c r="E13">
        <f>IF(Tabelle6[[#This Row],[Gast]]="","",INDEX(Mannschaften!C:C,MATCH(Tabelle6[[#This Row],[Gast]],Mannschaften!A:A,0)))</f>
        <v>106</v>
      </c>
      <c r="F13" t="str">
        <f>IF(Tabelle6[[#This Row],[Sonstiges]]="","",Tabelle6[[#This Row],[Sonstiges]])</f>
        <v/>
      </c>
      <c r="G13" t="str">
        <f>IF(Tabelle3[[#This Row],[Heim]]="","",INDEX(Mannschaften!D:D,MATCH(Tabelle3[[#This Row],[Heim]],Mannschaften!C:C,0)))</f>
        <v>Stadtliga</v>
      </c>
      <c r="H13" s="20">
        <f>IF(Tabelle6[[#This Row],[Spieltag]]="","",Tabelle6[[#This Row],[Spieltag]])</f>
        <v>3</v>
      </c>
      <c r="I13">
        <f>IF(Tabelle3[[#This Row],[Datum]]&lt;&gt;"",Saison!$A$2,"")</f>
        <v>8</v>
      </c>
    </row>
    <row r="14" spans="1:9" x14ac:dyDescent="0.25">
      <c r="A14" s="18">
        <f>IF(Tabelle6[[#This Row],[Datum]]="","",Tabelle6[[#This Row],[Datum]])</f>
        <v>45208</v>
      </c>
      <c r="B14" t="str">
        <f>IF(Tabelle6[[#This Row],[Anstoß]]="","",LEFT(Tabelle6[[#This Row],[Anstoß]],5)&amp;":00")</f>
        <v>19:45:00</v>
      </c>
      <c r="C14">
        <f>IF(Tabelle6[[#This Row],[Spielort]]="","",VLOOKUP(Tabelle6[[#This Row],[Spielort]],Spielort!A:B,2,0))</f>
        <v>16</v>
      </c>
      <c r="D14">
        <f>IF(Tabelle6[[#This Row],[Heim]]="","",INDEX(Mannschaften!C:C,MATCH(Tabelle6[[#This Row],[Heim]],Mannschaften!A:A,0)))</f>
        <v>107</v>
      </c>
      <c r="E14">
        <f>IF(Tabelle6[[#This Row],[Gast]]="","",INDEX(Mannschaften!C:C,MATCH(Tabelle6[[#This Row],[Gast]],Mannschaften!A:A,0)))</f>
        <v>109</v>
      </c>
      <c r="F14" t="str">
        <f>IF(Tabelle6[[#This Row],[Sonstiges]]="","",Tabelle6[[#This Row],[Sonstiges]])</f>
        <v/>
      </c>
      <c r="G14" t="str">
        <f>IF(Tabelle3[[#This Row],[Heim]]="","",INDEX(Mannschaften!D:D,MATCH(Tabelle3[[#This Row],[Heim]],Mannschaften!C:C,0)))</f>
        <v>Stadtliga</v>
      </c>
      <c r="H14" s="20">
        <f>IF(Tabelle6[[#This Row],[Spieltag]]="","",Tabelle6[[#This Row],[Spieltag]])</f>
        <v>3</v>
      </c>
      <c r="I14">
        <f>IF(Tabelle3[[#This Row],[Datum]]&lt;&gt;"",Saison!$A$2,"")</f>
        <v>8</v>
      </c>
    </row>
    <row r="15" spans="1:9" x14ac:dyDescent="0.25">
      <c r="A15" s="18">
        <f>IF(Tabelle6[[#This Row],[Datum]]="","",Tabelle6[[#This Row],[Datum]])</f>
        <v>45208</v>
      </c>
      <c r="B15" t="str">
        <f>IF(Tabelle6[[#This Row],[Anstoß]]="","",LEFT(Tabelle6[[#This Row],[Anstoß]],5)&amp;":00")</f>
        <v>20:00:00</v>
      </c>
      <c r="C15">
        <f>IF(Tabelle6[[#This Row],[Spielort]]="","",VLOOKUP(Tabelle6[[#This Row],[Spielort]],Spielort!A:B,2,0))</f>
        <v>15</v>
      </c>
      <c r="D15">
        <f>IF(Tabelle6[[#This Row],[Heim]]="","",INDEX(Mannschaften!C:C,MATCH(Tabelle6[[#This Row],[Heim]],Mannschaften!A:A,0)))</f>
        <v>103</v>
      </c>
      <c r="E15">
        <f>IF(Tabelle6[[#This Row],[Gast]]="","",INDEX(Mannschaften!C:C,MATCH(Tabelle6[[#This Row],[Gast]],Mannschaften!A:A,0)))</f>
        <v>104</v>
      </c>
      <c r="F15" t="str">
        <f>IF(Tabelle6[[#This Row],[Sonstiges]]="","",Tabelle6[[#This Row],[Sonstiges]])</f>
        <v/>
      </c>
      <c r="G15" t="str">
        <f>IF(Tabelle3[[#This Row],[Heim]]="","",INDEX(Mannschaften!D:D,MATCH(Tabelle3[[#This Row],[Heim]],Mannschaften!C:C,0)))</f>
        <v>Stadtliga</v>
      </c>
      <c r="H15" s="20">
        <f>IF(Tabelle6[[#This Row],[Spieltag]]="","",Tabelle6[[#This Row],[Spieltag]])</f>
        <v>3</v>
      </c>
      <c r="I15">
        <f>IF(Tabelle3[[#This Row],[Datum]]&lt;&gt;"",Saison!$A$2,"")</f>
        <v>8</v>
      </c>
    </row>
    <row r="16" spans="1:9" x14ac:dyDescent="0.25">
      <c r="A16" s="18">
        <f>IF(Tabelle6[[#This Row],[Datum]]="","",Tabelle6[[#This Row],[Datum]])</f>
        <v>45212</v>
      </c>
      <c r="B16" t="str">
        <f>IF(Tabelle6[[#This Row],[Anstoß]]="","",LEFT(Tabelle6[[#This Row],[Anstoß]],5)&amp;":00")</f>
        <v>20:00:00</v>
      </c>
      <c r="C16">
        <f>IF(Tabelle6[[#This Row],[Spielort]]="","",VLOOKUP(Tabelle6[[#This Row],[Spielort]],Spielort!A:B,2,0))</f>
        <v>14</v>
      </c>
      <c r="D16">
        <f>IF(Tabelle6[[#This Row],[Heim]]="","",INDEX(Mannschaften!C:C,MATCH(Tabelle6[[#This Row],[Heim]],Mannschaften!A:A,0)))</f>
        <v>105</v>
      </c>
      <c r="E16">
        <f>IF(Tabelle6[[#This Row],[Gast]]="","",INDEX(Mannschaften!C:C,MATCH(Tabelle6[[#This Row],[Gast]],Mannschaften!A:A,0)))</f>
        <v>102</v>
      </c>
      <c r="F16" t="str">
        <f>IF(Tabelle6[[#This Row],[Sonstiges]]="","",Tabelle6[[#This Row],[Sonstiges]])</f>
        <v/>
      </c>
      <c r="G16" t="str">
        <f>IF(Tabelle3[[#This Row],[Heim]]="","",INDEX(Mannschaften!D:D,MATCH(Tabelle3[[#This Row],[Heim]],Mannschaften!C:C,0)))</f>
        <v>Stadtliga</v>
      </c>
      <c r="H16" s="20">
        <f>IF(Tabelle6[[#This Row],[Spieltag]]="","",Tabelle6[[#This Row],[Spieltag]])</f>
        <v>3</v>
      </c>
      <c r="I16">
        <f>IF(Tabelle3[[#This Row],[Datum]]&lt;&gt;"",Saison!$A$2,"")</f>
        <v>8</v>
      </c>
    </row>
    <row r="17" spans="1:9" x14ac:dyDescent="0.25">
      <c r="A17" s="18">
        <f>IF(Tabelle6[[#This Row],[Datum]]="","",Tabelle6[[#This Row],[Datum]])</f>
        <v>45215</v>
      </c>
      <c r="B17" t="str">
        <f>IF(Tabelle6[[#This Row],[Anstoß]]="","",LEFT(Tabelle6[[#This Row],[Anstoß]],5)&amp;":00")</f>
        <v>19:45:00</v>
      </c>
      <c r="C17">
        <f>IF(Tabelle6[[#This Row],[Spielort]]="","",VLOOKUP(Tabelle6[[#This Row],[Spielort]],Spielort!A:B,2,0))</f>
        <v>18</v>
      </c>
      <c r="D17">
        <f>IF(Tabelle6[[#This Row],[Heim]]="","",INDEX(Mannschaften!C:C,MATCH(Tabelle6[[#This Row],[Heim]],Mannschaften!A:A,0)))</f>
        <v>106</v>
      </c>
      <c r="E17">
        <f>IF(Tabelle6[[#This Row],[Gast]]="","",INDEX(Mannschaften!C:C,MATCH(Tabelle6[[#This Row],[Gast]],Mannschaften!A:A,0)))</f>
        <v>104</v>
      </c>
      <c r="F17" t="str">
        <f>IF(Tabelle6[[#This Row],[Sonstiges]]="","",Tabelle6[[#This Row],[Sonstiges]])</f>
        <v/>
      </c>
      <c r="G17" t="str">
        <f>IF(Tabelle3[[#This Row],[Heim]]="","",INDEX(Mannschaften!D:D,MATCH(Tabelle3[[#This Row],[Heim]],Mannschaften!C:C,0)))</f>
        <v>Stadtliga</v>
      </c>
      <c r="H17" s="20">
        <f>IF(Tabelle6[[#This Row],[Spieltag]]="","",Tabelle6[[#This Row],[Spieltag]])</f>
        <v>4</v>
      </c>
      <c r="I17">
        <f>IF(Tabelle3[[#This Row],[Datum]]&lt;&gt;"",Saison!$A$2,"")</f>
        <v>8</v>
      </c>
    </row>
    <row r="18" spans="1:9" x14ac:dyDescent="0.25">
      <c r="A18" s="18">
        <f>IF(Tabelle6[[#This Row],[Datum]]="","",Tabelle6[[#This Row],[Datum]])</f>
        <v>45215</v>
      </c>
      <c r="B18" t="str">
        <f>IF(Tabelle6[[#This Row],[Anstoß]]="","",LEFT(Tabelle6[[#This Row],[Anstoß]],5)&amp;":00")</f>
        <v>19:45:00</v>
      </c>
      <c r="C18">
        <f>IF(Tabelle6[[#This Row],[Spielort]]="","",VLOOKUP(Tabelle6[[#This Row],[Spielort]],Spielort!A:B,2,0))</f>
        <v>16</v>
      </c>
      <c r="D18">
        <f>IF(Tabelle6[[#This Row],[Heim]]="","",INDEX(Mannschaften!C:C,MATCH(Tabelle6[[#This Row],[Heim]],Mannschaften!A:A,0)))</f>
        <v>107</v>
      </c>
      <c r="E18">
        <f>IF(Tabelle6[[#This Row],[Gast]]="","",INDEX(Mannschaften!C:C,MATCH(Tabelle6[[#This Row],[Gast]],Mannschaften!A:A,0)))</f>
        <v>101</v>
      </c>
      <c r="F18" t="str">
        <f>IF(Tabelle6[[#This Row],[Sonstiges]]="","",Tabelle6[[#This Row],[Sonstiges]])</f>
        <v/>
      </c>
      <c r="G18" t="str">
        <f>IF(Tabelle3[[#This Row],[Heim]]="","",INDEX(Mannschaften!D:D,MATCH(Tabelle3[[#This Row],[Heim]],Mannschaften!C:C,0)))</f>
        <v>Stadtliga</v>
      </c>
      <c r="H18" s="20">
        <f>IF(Tabelle6[[#This Row],[Spieltag]]="","",Tabelle6[[#This Row],[Spieltag]])</f>
        <v>4</v>
      </c>
      <c r="I18">
        <f>IF(Tabelle3[[#This Row],[Datum]]&lt;&gt;"",Saison!$A$2,"")</f>
        <v>8</v>
      </c>
    </row>
    <row r="19" spans="1:9" x14ac:dyDescent="0.25">
      <c r="A19" s="18">
        <f>IF(Tabelle6[[#This Row],[Datum]]="","",Tabelle6[[#This Row],[Datum]])</f>
        <v>45215</v>
      </c>
      <c r="B19" t="str">
        <f>IF(Tabelle6[[#This Row],[Anstoß]]="","",LEFT(Tabelle6[[#This Row],[Anstoß]],5)&amp;":00")</f>
        <v>20:00:00</v>
      </c>
      <c r="C19">
        <f>IF(Tabelle6[[#This Row],[Spielort]]="","",VLOOKUP(Tabelle6[[#This Row],[Spielort]],Spielort!A:B,2,0))</f>
        <v>15</v>
      </c>
      <c r="D19">
        <f>IF(Tabelle6[[#This Row],[Heim]]="","",INDEX(Mannschaften!C:C,MATCH(Tabelle6[[#This Row],[Heim]],Mannschaften!A:A,0)))</f>
        <v>103</v>
      </c>
      <c r="E19">
        <f>IF(Tabelle6[[#This Row],[Gast]]="","",INDEX(Mannschaften!C:C,MATCH(Tabelle6[[#This Row],[Gast]],Mannschaften!A:A,0)))</f>
        <v>99</v>
      </c>
      <c r="F19" t="str">
        <f>IF(Tabelle6[[#This Row],[Sonstiges]]="","",Tabelle6[[#This Row],[Sonstiges]])</f>
        <v/>
      </c>
      <c r="G19" t="str">
        <f>IF(Tabelle3[[#This Row],[Heim]]="","",INDEX(Mannschaften!D:D,MATCH(Tabelle3[[#This Row],[Heim]],Mannschaften!C:C,0)))</f>
        <v>Stadtliga</v>
      </c>
      <c r="H19" s="20">
        <f>IF(Tabelle6[[#This Row],[Spieltag]]="","",Tabelle6[[#This Row],[Spieltag]])</f>
        <v>4</v>
      </c>
      <c r="I19">
        <f>IF(Tabelle3[[#This Row],[Datum]]&lt;&gt;"",Saison!$A$2,"")</f>
        <v>8</v>
      </c>
    </row>
    <row r="20" spans="1:9" x14ac:dyDescent="0.25">
      <c r="A20" s="18">
        <f>IF(Tabelle6[[#This Row],[Datum]]="","",Tabelle6[[#This Row],[Datum]])</f>
        <v>45215</v>
      </c>
      <c r="B20" t="str">
        <f>IF(Tabelle6[[#This Row],[Anstoß]]="","",LEFT(Tabelle6[[#This Row],[Anstoß]],5)&amp;":00")</f>
        <v>20:00:00</v>
      </c>
      <c r="C20">
        <f>IF(Tabelle6[[#This Row],[Spielort]]="","",VLOOKUP(Tabelle6[[#This Row],[Spielort]],Spielort!A:B,2,0))</f>
        <v>21</v>
      </c>
      <c r="D20">
        <f>IF(Tabelle6[[#This Row],[Heim]]="","",INDEX(Mannschaften!C:C,MATCH(Tabelle6[[#This Row],[Heim]],Mannschaften!A:A,0)))</f>
        <v>109</v>
      </c>
      <c r="E20">
        <f>IF(Tabelle6[[#This Row],[Gast]]="","",INDEX(Mannschaften!C:C,MATCH(Tabelle6[[#This Row],[Gast]],Mannschaften!A:A,0)))</f>
        <v>108</v>
      </c>
      <c r="F20" t="str">
        <f>IF(Tabelle6[[#This Row],[Sonstiges]]="","",Tabelle6[[#This Row],[Sonstiges]])</f>
        <v/>
      </c>
      <c r="G20" t="str">
        <f>IF(Tabelle3[[#This Row],[Heim]]="","",INDEX(Mannschaften!D:D,MATCH(Tabelle3[[#This Row],[Heim]],Mannschaften!C:C,0)))</f>
        <v>Stadtliga</v>
      </c>
      <c r="H20" s="20">
        <f>IF(Tabelle6[[#This Row],[Spieltag]]="","",Tabelle6[[#This Row],[Spieltag]])</f>
        <v>4</v>
      </c>
      <c r="I20">
        <f>IF(Tabelle3[[#This Row],[Datum]]&lt;&gt;"",Saison!$A$2,"")</f>
        <v>8</v>
      </c>
    </row>
    <row r="21" spans="1:9" x14ac:dyDescent="0.25">
      <c r="A21" s="18">
        <f>IF(Tabelle6[[#This Row],[Datum]]="","",Tabelle6[[#This Row],[Datum]])</f>
        <v>45261</v>
      </c>
      <c r="B21" t="str">
        <f>IF(Tabelle6[[#This Row],[Anstoß]]="","",LEFT(Tabelle6[[#This Row],[Anstoß]],5)&amp;":00")</f>
        <v>20:00:00</v>
      </c>
      <c r="C21">
        <f>IF(Tabelle6[[#This Row],[Spielort]]="","",VLOOKUP(Tabelle6[[#This Row],[Spielort]],Spielort!A:B,2,0))</f>
        <v>14</v>
      </c>
      <c r="D21">
        <f>IF(Tabelle6[[#This Row],[Heim]]="","",INDEX(Mannschaften!C:C,MATCH(Tabelle6[[#This Row],[Heim]],Mannschaften!A:A,0)))</f>
        <v>106</v>
      </c>
      <c r="E21">
        <f>IF(Tabelle6[[#This Row],[Gast]]="","",INDEX(Mannschaften!C:C,MATCH(Tabelle6[[#This Row],[Gast]],Mannschaften!A:A,0)))</f>
        <v>102</v>
      </c>
      <c r="F21" t="str">
        <f>IF(Tabelle6[[#This Row],[Sonstiges]]="","",Tabelle6[[#This Row],[Sonstiges]])</f>
        <v/>
      </c>
      <c r="G21" t="str">
        <f>IF(Tabelle3[[#This Row],[Heim]]="","",INDEX(Mannschaften!D:D,MATCH(Tabelle3[[#This Row],[Heim]],Mannschaften!C:C,0)))</f>
        <v>Stadtliga</v>
      </c>
      <c r="H21" s="20">
        <f>IF(Tabelle6[[#This Row],[Spieltag]]="","",Tabelle6[[#This Row],[Spieltag]])</f>
        <v>4</v>
      </c>
      <c r="I21">
        <f>IF(Tabelle3[[#This Row],[Datum]]&lt;&gt;"",Saison!$A$2,"")</f>
        <v>8</v>
      </c>
    </row>
    <row r="22" spans="1:9" x14ac:dyDescent="0.25">
      <c r="A22" s="18">
        <f>IF(Tabelle6[[#This Row],[Datum]]="","",Tabelle6[[#This Row],[Datum]])</f>
        <v>45219</v>
      </c>
      <c r="B22" t="str">
        <f>IF(Tabelle6[[#This Row],[Anstoß]]="","",LEFT(Tabelle6[[#This Row],[Anstoß]],5)&amp;":00")</f>
        <v>20:00:00</v>
      </c>
      <c r="C22">
        <f>IF(Tabelle6[[#This Row],[Spielort]]="","",VLOOKUP(Tabelle6[[#This Row],[Spielort]],Spielort!A:B,2,0))</f>
        <v>15</v>
      </c>
      <c r="D22">
        <f>IF(Tabelle6[[#This Row],[Heim]]="","",INDEX(Mannschaften!C:C,MATCH(Tabelle6[[#This Row],[Heim]],Mannschaften!A:A,0)))</f>
        <v>108</v>
      </c>
      <c r="E22">
        <f>IF(Tabelle6[[#This Row],[Gast]]="","",INDEX(Mannschaften!C:C,MATCH(Tabelle6[[#This Row],[Gast]],Mannschaften!A:A,0)))</f>
        <v>100</v>
      </c>
      <c r="F22" t="str">
        <f>IF(Tabelle6[[#This Row],[Sonstiges]]="","",Tabelle6[[#This Row],[Sonstiges]])</f>
        <v/>
      </c>
      <c r="G22" t="str">
        <f>IF(Tabelle3[[#This Row],[Heim]]="","",INDEX(Mannschaften!D:D,MATCH(Tabelle3[[#This Row],[Heim]],Mannschaften!C:C,0)))</f>
        <v>Stadtliga</v>
      </c>
      <c r="H22" s="20">
        <f>IF(Tabelle6[[#This Row],[Spieltag]]="","",Tabelle6[[#This Row],[Spieltag]])</f>
        <v>5</v>
      </c>
      <c r="I22">
        <f>IF(Tabelle3[[#This Row],[Datum]]&lt;&gt;"",Saison!$A$2,"")</f>
        <v>8</v>
      </c>
    </row>
    <row r="23" spans="1:9" x14ac:dyDescent="0.25">
      <c r="A23" s="18">
        <f>IF(Tabelle6[[#This Row],[Datum]]="","",Tabelle6[[#This Row],[Datum]])</f>
        <v>45222</v>
      </c>
      <c r="B23" t="str">
        <f>IF(Tabelle6[[#This Row],[Anstoß]]="","",LEFT(Tabelle6[[#This Row],[Anstoß]],5)&amp;":00")</f>
        <v>19:45:00</v>
      </c>
      <c r="C23">
        <f>IF(Tabelle6[[#This Row],[Spielort]]="","",VLOOKUP(Tabelle6[[#This Row],[Spielort]],Spielort!A:B,2,0))</f>
        <v>18</v>
      </c>
      <c r="D23">
        <f>IF(Tabelle6[[#This Row],[Heim]]="","",INDEX(Mannschaften!C:C,MATCH(Tabelle6[[#This Row],[Heim]],Mannschaften!A:A,0)))</f>
        <v>104</v>
      </c>
      <c r="E23">
        <f>IF(Tabelle6[[#This Row],[Gast]]="","",INDEX(Mannschaften!C:C,MATCH(Tabelle6[[#This Row],[Gast]],Mannschaften!A:A,0)))</f>
        <v>109</v>
      </c>
      <c r="F23" t="str">
        <f>IF(Tabelle6[[#This Row],[Sonstiges]]="","",Tabelle6[[#This Row],[Sonstiges]])</f>
        <v/>
      </c>
      <c r="G23" t="str">
        <f>IF(Tabelle3[[#This Row],[Heim]]="","",INDEX(Mannschaften!D:D,MATCH(Tabelle3[[#This Row],[Heim]],Mannschaften!C:C,0)))</f>
        <v>Stadtliga</v>
      </c>
      <c r="H23" s="20">
        <f>IF(Tabelle6[[#This Row],[Spieltag]]="","",Tabelle6[[#This Row],[Spieltag]])</f>
        <v>5</v>
      </c>
      <c r="I23">
        <f>IF(Tabelle3[[#This Row],[Datum]]&lt;&gt;"",Saison!$A$2,"")</f>
        <v>8</v>
      </c>
    </row>
    <row r="24" spans="1:9" x14ac:dyDescent="0.25">
      <c r="A24" s="18">
        <f>IF(Tabelle6[[#This Row],[Datum]]="","",Tabelle6[[#This Row],[Datum]])</f>
        <v>45222</v>
      </c>
      <c r="B24" t="str">
        <f>IF(Tabelle6[[#This Row],[Anstoß]]="","",LEFT(Tabelle6[[#This Row],[Anstoß]],5)&amp;":00")</f>
        <v>19:45:00</v>
      </c>
      <c r="C24">
        <f>IF(Tabelle6[[#This Row],[Spielort]]="","",VLOOKUP(Tabelle6[[#This Row],[Spielort]],Spielort!A:B,2,0))</f>
        <v>16</v>
      </c>
      <c r="D24">
        <f>IF(Tabelle6[[#This Row],[Heim]]="","",INDEX(Mannschaften!C:C,MATCH(Tabelle6[[#This Row],[Heim]],Mannschaften!A:A,0)))</f>
        <v>107</v>
      </c>
      <c r="E24">
        <f>IF(Tabelle6[[#This Row],[Gast]]="","",INDEX(Mannschaften!C:C,MATCH(Tabelle6[[#This Row],[Gast]],Mannschaften!A:A,0)))</f>
        <v>99</v>
      </c>
      <c r="F24" t="str">
        <f>IF(Tabelle6[[#This Row],[Sonstiges]]="","",Tabelle6[[#This Row],[Sonstiges]])</f>
        <v/>
      </c>
      <c r="G24" t="str">
        <f>IF(Tabelle3[[#This Row],[Heim]]="","",INDEX(Mannschaften!D:D,MATCH(Tabelle3[[#This Row],[Heim]],Mannschaften!C:C,0)))</f>
        <v>Stadtliga</v>
      </c>
      <c r="H24" s="20">
        <f>IF(Tabelle6[[#This Row],[Spieltag]]="","",Tabelle6[[#This Row],[Spieltag]])</f>
        <v>5</v>
      </c>
      <c r="I24">
        <f>IF(Tabelle3[[#This Row],[Datum]]&lt;&gt;"",Saison!$A$2,"")</f>
        <v>8</v>
      </c>
    </row>
    <row r="25" spans="1:9" x14ac:dyDescent="0.25">
      <c r="A25" s="18">
        <f>IF(Tabelle6[[#This Row],[Datum]]="","",Tabelle6[[#This Row],[Datum]])</f>
        <v>45222</v>
      </c>
      <c r="B25" t="str">
        <f>IF(Tabelle6[[#This Row],[Anstoß]]="","",LEFT(Tabelle6[[#This Row],[Anstoß]],5)&amp;":00")</f>
        <v>20:00:00</v>
      </c>
      <c r="C25">
        <f>IF(Tabelle6[[#This Row],[Spielort]]="","",VLOOKUP(Tabelle6[[#This Row],[Spielort]],Spielort!A:B,2,0))</f>
        <v>15</v>
      </c>
      <c r="D25">
        <f>IF(Tabelle6[[#This Row],[Heim]]="","",INDEX(Mannschaften!C:C,MATCH(Tabelle6[[#This Row],[Heim]],Mannschaften!A:A,0)))</f>
        <v>103</v>
      </c>
      <c r="E25">
        <f>IF(Tabelle6[[#This Row],[Gast]]="","",INDEX(Mannschaften!C:C,MATCH(Tabelle6[[#This Row],[Gast]],Mannschaften!A:A,0)))</f>
        <v>101</v>
      </c>
      <c r="F25" t="str">
        <f>IF(Tabelle6[[#This Row],[Sonstiges]]="","",Tabelle6[[#This Row],[Sonstiges]])</f>
        <v/>
      </c>
      <c r="G25" t="str">
        <f>IF(Tabelle3[[#This Row],[Heim]]="","",INDEX(Mannschaften!D:D,MATCH(Tabelle3[[#This Row],[Heim]],Mannschaften!C:C,0)))</f>
        <v>Stadtliga</v>
      </c>
      <c r="H25" s="20">
        <f>IF(Tabelle6[[#This Row],[Spieltag]]="","",Tabelle6[[#This Row],[Spieltag]])</f>
        <v>5</v>
      </c>
      <c r="I25">
        <f>IF(Tabelle3[[#This Row],[Datum]]&lt;&gt;"",Saison!$A$2,"")</f>
        <v>8</v>
      </c>
    </row>
    <row r="26" spans="1:9" x14ac:dyDescent="0.25">
      <c r="A26" s="18">
        <f>IF(Tabelle6[[#This Row],[Datum]]="","",Tabelle6[[#This Row],[Datum]])</f>
        <v>45222</v>
      </c>
      <c r="B26" t="str">
        <f>IF(Tabelle6[[#This Row],[Anstoß]]="","",LEFT(Tabelle6[[#This Row],[Anstoß]],5)&amp;":00")</f>
        <v>20:00:00</v>
      </c>
      <c r="C26">
        <f>IF(Tabelle6[[#This Row],[Spielort]]="","",VLOOKUP(Tabelle6[[#This Row],[Spielort]],Spielort!A:B,2,0))</f>
        <v>21</v>
      </c>
      <c r="D26">
        <f>IF(Tabelle6[[#This Row],[Heim]]="","",INDEX(Mannschaften!C:C,MATCH(Tabelle6[[#This Row],[Heim]],Mannschaften!A:A,0)))</f>
        <v>100</v>
      </c>
      <c r="E26">
        <f>IF(Tabelle6[[#This Row],[Gast]]="","",INDEX(Mannschaften!C:C,MATCH(Tabelle6[[#This Row],[Gast]],Mannschaften!A:A,0)))</f>
        <v>105</v>
      </c>
      <c r="F26" t="str">
        <f>IF(Tabelle6[[#This Row],[Sonstiges]]="","",Tabelle6[[#This Row],[Sonstiges]])</f>
        <v/>
      </c>
      <c r="G26" t="str">
        <f>IF(Tabelle3[[#This Row],[Heim]]="","",INDEX(Mannschaften!D:D,MATCH(Tabelle3[[#This Row],[Heim]],Mannschaften!C:C,0)))</f>
        <v>Stadtliga</v>
      </c>
      <c r="H26" s="20">
        <f>IF(Tabelle6[[#This Row],[Spieltag]]="","",Tabelle6[[#This Row],[Spieltag]])</f>
        <v>5</v>
      </c>
      <c r="I26">
        <f>IF(Tabelle3[[#This Row],[Datum]]&lt;&gt;"",Saison!$A$2,"")</f>
        <v>8</v>
      </c>
    </row>
    <row r="27" spans="1:9" x14ac:dyDescent="0.25">
      <c r="A27" s="18">
        <f>IF(Tabelle6[[#This Row],[Datum]]="","",Tabelle6[[#This Row],[Datum]])</f>
        <v>45226</v>
      </c>
      <c r="B27" t="str">
        <f>IF(Tabelle6[[#This Row],[Anstoß]]="","",LEFT(Tabelle6[[#This Row],[Anstoß]],5)&amp;":00")</f>
        <v>20:00:00</v>
      </c>
      <c r="C27">
        <f>IF(Tabelle6[[#This Row],[Spielort]]="","",VLOOKUP(Tabelle6[[#This Row],[Spielort]],Spielort!A:B,2,0))</f>
        <v>14</v>
      </c>
      <c r="D27">
        <f>IF(Tabelle6[[#This Row],[Heim]]="","",INDEX(Mannschaften!C:C,MATCH(Tabelle6[[#This Row],[Heim]],Mannschaften!A:A,0)))</f>
        <v>102</v>
      </c>
      <c r="E27">
        <f>IF(Tabelle6[[#This Row],[Gast]]="","",INDEX(Mannschaften!C:C,MATCH(Tabelle6[[#This Row],[Gast]],Mannschaften!A:A,0)))</f>
        <v>108</v>
      </c>
      <c r="F27" t="str">
        <f>IF(Tabelle6[[#This Row],[Sonstiges]]="","",Tabelle6[[#This Row],[Sonstiges]])</f>
        <v/>
      </c>
      <c r="G27" t="str">
        <f>IF(Tabelle3[[#This Row],[Heim]]="","",INDEX(Mannschaften!D:D,MATCH(Tabelle3[[#This Row],[Heim]],Mannschaften!C:C,0)))</f>
        <v>Stadtliga</v>
      </c>
      <c r="H27" s="20">
        <f>IF(Tabelle6[[#This Row],[Spieltag]]="","",Tabelle6[[#This Row],[Spieltag]])</f>
        <v>6</v>
      </c>
      <c r="I27">
        <f>IF(Tabelle3[[#This Row],[Datum]]&lt;&gt;"",Saison!$A$2,"")</f>
        <v>8</v>
      </c>
    </row>
    <row r="28" spans="1:9" x14ac:dyDescent="0.25">
      <c r="A28" s="18">
        <f>IF(Tabelle6[[#This Row],[Datum]]="","",Tabelle6[[#This Row],[Datum]])</f>
        <v>45226</v>
      </c>
      <c r="B28" t="str">
        <f>IF(Tabelle6[[#This Row],[Anstoß]]="","",LEFT(Tabelle6[[#This Row],[Anstoß]],5)&amp;":00")</f>
        <v>20:00:00</v>
      </c>
      <c r="C28">
        <f>IF(Tabelle6[[#This Row],[Spielort]]="","",VLOOKUP(Tabelle6[[#This Row],[Spielort]],Spielort!A:B,2,0))</f>
        <v>15</v>
      </c>
      <c r="D28">
        <f>IF(Tabelle6[[#This Row],[Heim]]="","",INDEX(Mannschaften!C:C,MATCH(Tabelle6[[#This Row],[Heim]],Mannschaften!A:A,0)))</f>
        <v>100</v>
      </c>
      <c r="E28">
        <f>IF(Tabelle6[[#This Row],[Gast]]="","",INDEX(Mannschaften!C:C,MATCH(Tabelle6[[#This Row],[Gast]],Mannschaften!A:A,0)))</f>
        <v>104</v>
      </c>
      <c r="F28" t="str">
        <f>IF(Tabelle6[[#This Row],[Sonstiges]]="","",Tabelle6[[#This Row],[Sonstiges]])</f>
        <v/>
      </c>
      <c r="G28" t="str">
        <f>IF(Tabelle3[[#This Row],[Heim]]="","",INDEX(Mannschaften!D:D,MATCH(Tabelle3[[#This Row],[Heim]],Mannschaften!C:C,0)))</f>
        <v>Stadtliga</v>
      </c>
      <c r="H28" s="20">
        <f>IF(Tabelle6[[#This Row],[Spieltag]]="","",Tabelle6[[#This Row],[Spieltag]])</f>
        <v>6</v>
      </c>
      <c r="I28">
        <f>IF(Tabelle3[[#This Row],[Datum]]&lt;&gt;"",Saison!$A$2,"")</f>
        <v>8</v>
      </c>
    </row>
    <row r="29" spans="1:9" x14ac:dyDescent="0.25">
      <c r="A29" s="18">
        <f>IF(Tabelle6[[#This Row],[Datum]]="","",Tabelle6[[#This Row],[Datum]])</f>
        <v>45233</v>
      </c>
      <c r="B29" t="str">
        <f>IF(Tabelle6[[#This Row],[Anstoß]]="","",LEFT(Tabelle6[[#This Row],[Anstoß]],5)&amp;":00")</f>
        <v>20:00:00</v>
      </c>
      <c r="C29">
        <f>IF(Tabelle6[[#This Row],[Spielort]]="","",VLOOKUP(Tabelle6[[#This Row],[Spielort]],Spielort!A:B,2,0))</f>
        <v>14</v>
      </c>
      <c r="D29">
        <f>IF(Tabelle6[[#This Row],[Heim]]="","",INDEX(Mannschaften!C:C,MATCH(Tabelle6[[#This Row],[Heim]],Mannschaften!A:A,0)))</f>
        <v>107</v>
      </c>
      <c r="E29">
        <f>IF(Tabelle6[[#This Row],[Gast]]="","",INDEX(Mannschaften!C:C,MATCH(Tabelle6[[#This Row],[Gast]],Mannschaften!A:A,0)))</f>
        <v>102</v>
      </c>
      <c r="F29" t="str">
        <f>IF(Tabelle6[[#This Row],[Sonstiges]]="","",Tabelle6[[#This Row],[Sonstiges]])</f>
        <v/>
      </c>
      <c r="G29" t="str">
        <f>IF(Tabelle3[[#This Row],[Heim]]="","",INDEX(Mannschaften!D:D,MATCH(Tabelle3[[#This Row],[Heim]],Mannschaften!C:C,0)))</f>
        <v>Stadtliga</v>
      </c>
      <c r="H29" s="20">
        <f>IF(Tabelle6[[#This Row],[Spieltag]]="","",Tabelle6[[#This Row],[Spieltag]])</f>
        <v>6</v>
      </c>
      <c r="I29">
        <f>IF(Tabelle3[[#This Row],[Datum]]&lt;&gt;"",Saison!$A$2,"")</f>
        <v>8</v>
      </c>
    </row>
    <row r="30" spans="1:9" x14ac:dyDescent="0.25">
      <c r="A30" s="18">
        <f>IF(Tabelle6[[#This Row],[Datum]]="","",Tabelle6[[#This Row],[Datum]])</f>
        <v>45233</v>
      </c>
      <c r="B30" t="str">
        <f>IF(Tabelle6[[#This Row],[Anstoß]]="","",LEFT(Tabelle6[[#This Row],[Anstoß]],5)&amp;":00")</f>
        <v>20:00:00</v>
      </c>
      <c r="C30">
        <f>IF(Tabelle6[[#This Row],[Spielort]]="","",VLOOKUP(Tabelle6[[#This Row],[Spielort]],Spielort!A:B,2,0))</f>
        <v>15</v>
      </c>
      <c r="D30">
        <f>IF(Tabelle6[[#This Row],[Heim]]="","",INDEX(Mannschaften!C:C,MATCH(Tabelle6[[#This Row],[Heim]],Mannschaften!A:A,0)))</f>
        <v>100</v>
      </c>
      <c r="E30">
        <f>IF(Tabelle6[[#This Row],[Gast]]="","",INDEX(Mannschaften!C:C,MATCH(Tabelle6[[#This Row],[Gast]],Mannschaften!A:A,0)))</f>
        <v>106</v>
      </c>
      <c r="F30" t="str">
        <f>IF(Tabelle6[[#This Row],[Sonstiges]]="","",Tabelle6[[#This Row],[Sonstiges]])</f>
        <v/>
      </c>
      <c r="G30" t="str">
        <f>IF(Tabelle3[[#This Row],[Heim]]="","",INDEX(Mannschaften!D:D,MATCH(Tabelle3[[#This Row],[Heim]],Mannschaften!C:C,0)))</f>
        <v>Stadtliga</v>
      </c>
      <c r="H30" s="20">
        <f>IF(Tabelle6[[#This Row],[Spieltag]]="","",Tabelle6[[#This Row],[Spieltag]])</f>
        <v>6</v>
      </c>
      <c r="I30">
        <f>IF(Tabelle3[[#This Row],[Datum]]&lt;&gt;"",Saison!$A$2,"")</f>
        <v>8</v>
      </c>
    </row>
    <row r="31" spans="1:9" x14ac:dyDescent="0.25">
      <c r="A31" s="18">
        <f>IF(Tabelle6[[#This Row],[Datum]]="","",Tabelle6[[#This Row],[Datum]])</f>
        <v>45236</v>
      </c>
      <c r="B31" t="str">
        <f>IF(Tabelle6[[#This Row],[Anstoß]]="","",LEFT(Tabelle6[[#This Row],[Anstoß]],5)&amp;":00")</f>
        <v>19:45:00</v>
      </c>
      <c r="C31">
        <f>IF(Tabelle6[[#This Row],[Spielort]]="","",VLOOKUP(Tabelle6[[#This Row],[Spielort]],Spielort!A:B,2,0))</f>
        <v>18</v>
      </c>
      <c r="D31">
        <f>IF(Tabelle6[[#This Row],[Heim]]="","",INDEX(Mannschaften!C:C,MATCH(Tabelle6[[#This Row],[Heim]],Mannschaften!A:A,0)))</f>
        <v>104</v>
      </c>
      <c r="E31">
        <f>IF(Tabelle6[[#This Row],[Gast]]="","",INDEX(Mannschaften!C:C,MATCH(Tabelle6[[#This Row],[Gast]],Mannschaften!A:A,0)))</f>
        <v>101</v>
      </c>
      <c r="F31" t="str">
        <f>IF(Tabelle6[[#This Row],[Sonstiges]]="","",Tabelle6[[#This Row],[Sonstiges]])</f>
        <v/>
      </c>
      <c r="G31" t="str">
        <f>IF(Tabelle3[[#This Row],[Heim]]="","",INDEX(Mannschaften!D:D,MATCH(Tabelle3[[#This Row],[Heim]],Mannschaften!C:C,0)))</f>
        <v>Stadtliga</v>
      </c>
      <c r="H31" s="20">
        <f>IF(Tabelle6[[#This Row],[Spieltag]]="","",Tabelle6[[#This Row],[Spieltag]])</f>
        <v>6</v>
      </c>
      <c r="I31">
        <f>IF(Tabelle3[[#This Row],[Datum]]&lt;&gt;"",Saison!$A$2,"")</f>
        <v>8</v>
      </c>
    </row>
    <row r="32" spans="1:9" x14ac:dyDescent="0.25">
      <c r="A32" s="18">
        <f>IF(Tabelle6[[#This Row],[Datum]]="","",Tabelle6[[#This Row],[Datum]])</f>
        <v>45236</v>
      </c>
      <c r="B32" t="str">
        <f>IF(Tabelle6[[#This Row],[Anstoß]]="","",LEFT(Tabelle6[[#This Row],[Anstoß]],5)&amp;":00")</f>
        <v>19:45:00</v>
      </c>
      <c r="C32">
        <f>IF(Tabelle6[[#This Row],[Spielort]]="","",VLOOKUP(Tabelle6[[#This Row],[Spielort]],Spielort!A:B,2,0))</f>
        <v>16</v>
      </c>
      <c r="D32">
        <f>IF(Tabelle6[[#This Row],[Heim]]="","",INDEX(Mannschaften!C:C,MATCH(Tabelle6[[#This Row],[Heim]],Mannschaften!A:A,0)))</f>
        <v>108</v>
      </c>
      <c r="E32">
        <f>IF(Tabelle6[[#This Row],[Gast]]="","",INDEX(Mannschaften!C:C,MATCH(Tabelle6[[#This Row],[Gast]],Mannschaften!A:A,0)))</f>
        <v>99</v>
      </c>
      <c r="F32" t="str">
        <f>IF(Tabelle6[[#This Row],[Sonstiges]]="","",Tabelle6[[#This Row],[Sonstiges]])</f>
        <v/>
      </c>
      <c r="G32" t="str">
        <f>IF(Tabelle3[[#This Row],[Heim]]="","",INDEX(Mannschaften!D:D,MATCH(Tabelle3[[#This Row],[Heim]],Mannschaften!C:C,0)))</f>
        <v>Stadtliga</v>
      </c>
      <c r="H32" s="20">
        <f>IF(Tabelle6[[#This Row],[Spieltag]]="","",Tabelle6[[#This Row],[Spieltag]])</f>
        <v>7</v>
      </c>
      <c r="I32">
        <f>IF(Tabelle3[[#This Row],[Datum]]&lt;&gt;"",Saison!$A$2,"")</f>
        <v>8</v>
      </c>
    </row>
    <row r="33" spans="1:9" x14ac:dyDescent="0.25">
      <c r="A33" s="18">
        <f>IF(Tabelle6[[#This Row],[Datum]]="","",Tabelle6[[#This Row],[Datum]])</f>
        <v>45236</v>
      </c>
      <c r="B33" t="str">
        <f>IF(Tabelle6[[#This Row],[Anstoß]]="","",LEFT(Tabelle6[[#This Row],[Anstoß]],5)&amp;":00")</f>
        <v>20:00:00</v>
      </c>
      <c r="C33">
        <f>IF(Tabelle6[[#This Row],[Spielort]]="","",VLOOKUP(Tabelle6[[#This Row],[Spielort]],Spielort!A:B,2,0))</f>
        <v>21</v>
      </c>
      <c r="D33">
        <f>IF(Tabelle6[[#This Row],[Heim]]="","",INDEX(Mannschaften!C:C,MATCH(Tabelle6[[#This Row],[Heim]],Mannschaften!A:A,0)))</f>
        <v>103</v>
      </c>
      <c r="E33">
        <f>IF(Tabelle6[[#This Row],[Gast]]="","",INDEX(Mannschaften!C:C,MATCH(Tabelle6[[#This Row],[Gast]],Mannschaften!A:A,0)))</f>
        <v>105</v>
      </c>
      <c r="F33" t="str">
        <f>IF(Tabelle6[[#This Row],[Sonstiges]]="","",Tabelle6[[#This Row],[Sonstiges]])</f>
        <v/>
      </c>
      <c r="G33" t="str">
        <f>IF(Tabelle3[[#This Row],[Heim]]="","",INDEX(Mannschaften!D:D,MATCH(Tabelle3[[#This Row],[Heim]],Mannschaften!C:C,0)))</f>
        <v>Stadtliga</v>
      </c>
      <c r="H33" s="20">
        <f>IF(Tabelle6[[#This Row],[Spieltag]]="","",Tabelle6[[#This Row],[Spieltag]])</f>
        <v>7</v>
      </c>
      <c r="I33">
        <f>IF(Tabelle3[[#This Row],[Datum]]&lt;&gt;"",Saison!$A$2,"")</f>
        <v>8</v>
      </c>
    </row>
    <row r="34" spans="1:9" x14ac:dyDescent="0.25">
      <c r="A34" s="18">
        <f>IF(Tabelle6[[#This Row],[Datum]]="","",Tabelle6[[#This Row],[Datum]])</f>
        <v>45240</v>
      </c>
      <c r="B34" t="str">
        <f>IF(Tabelle6[[#This Row],[Anstoß]]="","",LEFT(Tabelle6[[#This Row],[Anstoß]],5)&amp;":00")</f>
        <v>20:00:00</v>
      </c>
      <c r="C34">
        <f>IF(Tabelle6[[#This Row],[Spielort]]="","",VLOOKUP(Tabelle6[[#This Row],[Spielort]],Spielort!A:B,2,0))</f>
        <v>14</v>
      </c>
      <c r="D34">
        <f>IF(Tabelle6[[#This Row],[Heim]]="","",INDEX(Mannschaften!C:C,MATCH(Tabelle6[[#This Row],[Heim]],Mannschaften!A:A,0)))</f>
        <v>102</v>
      </c>
      <c r="E34">
        <f>IF(Tabelle6[[#This Row],[Gast]]="","",INDEX(Mannschaften!C:C,MATCH(Tabelle6[[#This Row],[Gast]],Mannschaften!A:A,0)))</f>
        <v>100</v>
      </c>
      <c r="F34" t="str">
        <f>IF(Tabelle6[[#This Row],[Sonstiges]]="","",Tabelle6[[#This Row],[Sonstiges]])</f>
        <v/>
      </c>
      <c r="G34" t="str">
        <f>IF(Tabelle3[[#This Row],[Heim]]="","",INDEX(Mannschaften!D:D,MATCH(Tabelle3[[#This Row],[Heim]],Mannschaften!C:C,0)))</f>
        <v>Stadtliga</v>
      </c>
      <c r="H34" s="20">
        <f>IF(Tabelle6[[#This Row],[Spieltag]]="","",Tabelle6[[#This Row],[Spieltag]])</f>
        <v>7</v>
      </c>
      <c r="I34">
        <f>IF(Tabelle3[[#This Row],[Datum]]&lt;&gt;"",Saison!$A$2,"")</f>
        <v>8</v>
      </c>
    </row>
    <row r="35" spans="1:9" x14ac:dyDescent="0.25">
      <c r="A35" s="18">
        <f>IF(Tabelle6[[#This Row],[Datum]]="","",Tabelle6[[#This Row],[Datum]])</f>
        <v>45240</v>
      </c>
      <c r="B35" t="str">
        <f>IF(Tabelle6[[#This Row],[Anstoß]]="","",LEFT(Tabelle6[[#This Row],[Anstoß]],5)&amp;":00")</f>
        <v>20:00:00</v>
      </c>
      <c r="C35">
        <f>IF(Tabelle6[[#This Row],[Spielort]]="","",VLOOKUP(Tabelle6[[#This Row],[Spielort]],Spielort!A:B,2,0))</f>
        <v>15</v>
      </c>
      <c r="D35">
        <f>IF(Tabelle6[[#This Row],[Heim]]="","",INDEX(Mannschaften!C:C,MATCH(Tabelle6[[#This Row],[Heim]],Mannschaften!A:A,0)))</f>
        <v>109</v>
      </c>
      <c r="E35">
        <f>IF(Tabelle6[[#This Row],[Gast]]="","",INDEX(Mannschaften!C:C,MATCH(Tabelle6[[#This Row],[Gast]],Mannschaften!A:A,0)))</f>
        <v>101</v>
      </c>
      <c r="F35" t="str">
        <f>IF(Tabelle6[[#This Row],[Sonstiges]]="","",Tabelle6[[#This Row],[Sonstiges]])</f>
        <v/>
      </c>
      <c r="G35" t="str">
        <f>IF(Tabelle3[[#This Row],[Heim]]="","",INDEX(Mannschaften!D:D,MATCH(Tabelle3[[#This Row],[Heim]],Mannschaften!C:C,0)))</f>
        <v>Stadtliga</v>
      </c>
      <c r="H35" s="20">
        <f>IF(Tabelle6[[#This Row],[Spieltag]]="","",Tabelle6[[#This Row],[Spieltag]])</f>
        <v>7</v>
      </c>
      <c r="I35">
        <f>IF(Tabelle3[[#This Row],[Datum]]&lt;&gt;"",Saison!$A$2,"")</f>
        <v>8</v>
      </c>
    </row>
    <row r="36" spans="1:9" x14ac:dyDescent="0.25">
      <c r="A36" s="18">
        <f>IF(Tabelle6[[#This Row],[Datum]]="","",Tabelle6[[#This Row],[Datum]])</f>
        <v>45243</v>
      </c>
      <c r="B36" t="str">
        <f>IF(Tabelle6[[#This Row],[Anstoß]]="","",LEFT(Tabelle6[[#This Row],[Anstoß]],5)&amp;":00")</f>
        <v>19:45:00</v>
      </c>
      <c r="C36">
        <f>IF(Tabelle6[[#This Row],[Spielort]]="","",VLOOKUP(Tabelle6[[#This Row],[Spielort]],Spielort!A:B,2,0))</f>
        <v>18</v>
      </c>
      <c r="D36">
        <f>IF(Tabelle6[[#This Row],[Heim]]="","",INDEX(Mannschaften!C:C,MATCH(Tabelle6[[#This Row],[Heim]],Mannschaften!A:A,0)))</f>
        <v>106</v>
      </c>
      <c r="E36">
        <f>IF(Tabelle6[[#This Row],[Gast]]="","",INDEX(Mannschaften!C:C,MATCH(Tabelle6[[#This Row],[Gast]],Mannschaften!A:A,0)))</f>
        <v>107</v>
      </c>
      <c r="F36" t="str">
        <f>IF(Tabelle6[[#This Row],[Sonstiges]]="","",Tabelle6[[#This Row],[Sonstiges]])</f>
        <v/>
      </c>
      <c r="G36" t="str">
        <f>IF(Tabelle3[[#This Row],[Heim]]="","",INDEX(Mannschaften!D:D,MATCH(Tabelle3[[#This Row],[Heim]],Mannschaften!C:C,0)))</f>
        <v>Stadtliga</v>
      </c>
      <c r="H36" s="20">
        <f>IF(Tabelle6[[#This Row],[Spieltag]]="","",Tabelle6[[#This Row],[Spieltag]])</f>
        <v>7</v>
      </c>
      <c r="I36">
        <f>IF(Tabelle3[[#This Row],[Datum]]&lt;&gt;"",Saison!$A$2,"")</f>
        <v>8</v>
      </c>
    </row>
    <row r="37" spans="1:9" x14ac:dyDescent="0.25">
      <c r="A37" s="18">
        <f>IF(Tabelle6[[#This Row],[Datum]]="","",Tabelle6[[#This Row],[Datum]])</f>
        <v>45243</v>
      </c>
      <c r="B37" t="str">
        <f>IF(Tabelle6[[#This Row],[Anstoß]]="","",LEFT(Tabelle6[[#This Row],[Anstoß]],5)&amp;":00")</f>
        <v>19:45:00</v>
      </c>
      <c r="C37">
        <f>IF(Tabelle6[[#This Row],[Spielort]]="","",VLOOKUP(Tabelle6[[#This Row],[Spielort]],Spielort!A:B,2,0))</f>
        <v>16</v>
      </c>
      <c r="D37">
        <f>IF(Tabelle6[[#This Row],[Heim]]="","",INDEX(Mannschaften!C:C,MATCH(Tabelle6[[#This Row],[Heim]],Mannschaften!A:A,0)))</f>
        <v>105</v>
      </c>
      <c r="E37">
        <f>IF(Tabelle6[[#This Row],[Gast]]="","",INDEX(Mannschaften!C:C,MATCH(Tabelle6[[#This Row],[Gast]],Mannschaften!A:A,0)))</f>
        <v>108</v>
      </c>
      <c r="F37" t="str">
        <f>IF(Tabelle6[[#This Row],[Sonstiges]]="","",Tabelle6[[#This Row],[Sonstiges]])</f>
        <v/>
      </c>
      <c r="G37" t="str">
        <f>IF(Tabelle3[[#This Row],[Heim]]="","",INDEX(Mannschaften!D:D,MATCH(Tabelle3[[#This Row],[Heim]],Mannschaften!C:C,0)))</f>
        <v>Stadtliga</v>
      </c>
      <c r="H37" s="20">
        <f>IF(Tabelle6[[#This Row],[Spieltag]]="","",Tabelle6[[#This Row],[Spieltag]])</f>
        <v>8</v>
      </c>
      <c r="I37">
        <f>IF(Tabelle3[[#This Row],[Datum]]&lt;&gt;"",Saison!$A$2,"")</f>
        <v>8</v>
      </c>
    </row>
    <row r="38" spans="1:9" x14ac:dyDescent="0.25">
      <c r="A38" s="18">
        <f>IF(Tabelle6[[#This Row],[Datum]]="","",Tabelle6[[#This Row],[Datum]])</f>
        <v>45243</v>
      </c>
      <c r="B38" t="str">
        <f>IF(Tabelle6[[#This Row],[Anstoß]]="","",LEFT(Tabelle6[[#This Row],[Anstoß]],5)&amp;":00")</f>
        <v>20:00:00</v>
      </c>
      <c r="C38">
        <f>IF(Tabelle6[[#This Row],[Spielort]]="","",VLOOKUP(Tabelle6[[#This Row],[Spielort]],Spielort!A:B,2,0))</f>
        <v>15</v>
      </c>
      <c r="D38">
        <f>IF(Tabelle6[[#This Row],[Heim]]="","",INDEX(Mannschaften!C:C,MATCH(Tabelle6[[#This Row],[Heim]],Mannschaften!A:A,0)))</f>
        <v>99</v>
      </c>
      <c r="E38">
        <f>IF(Tabelle6[[#This Row],[Gast]]="","",INDEX(Mannschaften!C:C,MATCH(Tabelle6[[#This Row],[Gast]],Mannschaften!A:A,0)))</f>
        <v>104</v>
      </c>
      <c r="F38" t="str">
        <f>IF(Tabelle6[[#This Row],[Sonstiges]]="","",Tabelle6[[#This Row],[Sonstiges]])</f>
        <v/>
      </c>
      <c r="G38" t="str">
        <f>IF(Tabelle3[[#This Row],[Heim]]="","",INDEX(Mannschaften!D:D,MATCH(Tabelle3[[#This Row],[Heim]],Mannschaften!C:C,0)))</f>
        <v>Stadtliga</v>
      </c>
      <c r="H38" s="20">
        <f>IF(Tabelle6[[#This Row],[Spieltag]]="","",Tabelle6[[#This Row],[Spieltag]])</f>
        <v>8</v>
      </c>
      <c r="I38">
        <f>IF(Tabelle3[[#This Row],[Datum]]&lt;&gt;"",Saison!$A$2,"")</f>
        <v>8</v>
      </c>
    </row>
    <row r="39" spans="1:9" x14ac:dyDescent="0.25">
      <c r="A39" s="18">
        <f>IF(Tabelle6[[#This Row],[Datum]]="","",Tabelle6[[#This Row],[Datum]])</f>
        <v>45243</v>
      </c>
      <c r="B39" t="str">
        <f>IF(Tabelle6[[#This Row],[Anstoß]]="","",LEFT(Tabelle6[[#This Row],[Anstoß]],5)&amp;":00")</f>
        <v>20:00:00</v>
      </c>
      <c r="C39">
        <f>IF(Tabelle6[[#This Row],[Spielort]]="","",VLOOKUP(Tabelle6[[#This Row],[Spielort]],Spielort!A:B,2,0))</f>
        <v>21</v>
      </c>
      <c r="D39">
        <f>IF(Tabelle6[[#This Row],[Heim]]="","",INDEX(Mannschaften!C:C,MATCH(Tabelle6[[#This Row],[Heim]],Mannschaften!A:A,0)))</f>
        <v>103</v>
      </c>
      <c r="E39">
        <f>IF(Tabelle6[[#This Row],[Gast]]="","",INDEX(Mannschaften!C:C,MATCH(Tabelle6[[#This Row],[Gast]],Mannschaften!A:A,0)))</f>
        <v>100</v>
      </c>
      <c r="F39" t="str">
        <f>IF(Tabelle6[[#This Row],[Sonstiges]]="","",Tabelle6[[#This Row],[Sonstiges]])</f>
        <v/>
      </c>
      <c r="G39" t="str">
        <f>IF(Tabelle3[[#This Row],[Heim]]="","",INDEX(Mannschaften!D:D,MATCH(Tabelle3[[#This Row],[Heim]],Mannschaften!C:C,0)))</f>
        <v>Stadtliga</v>
      </c>
      <c r="H39" s="20">
        <f>IF(Tabelle6[[#This Row],[Spieltag]]="","",Tabelle6[[#This Row],[Spieltag]])</f>
        <v>8</v>
      </c>
      <c r="I39">
        <f>IF(Tabelle3[[#This Row],[Datum]]&lt;&gt;"",Saison!$A$2,"")</f>
        <v>8</v>
      </c>
    </row>
    <row r="40" spans="1:9" x14ac:dyDescent="0.25">
      <c r="A40" s="18">
        <f>IF(Tabelle6[[#This Row],[Datum]]="","",Tabelle6[[#This Row],[Datum]])</f>
        <v>45247</v>
      </c>
      <c r="B40" t="str">
        <f>IF(Tabelle6[[#This Row],[Anstoß]]="","",LEFT(Tabelle6[[#This Row],[Anstoß]],5)&amp;":00")</f>
        <v>20:00:00</v>
      </c>
      <c r="C40">
        <f>IF(Tabelle6[[#This Row],[Spielort]]="","",VLOOKUP(Tabelle6[[#This Row],[Spielort]],Spielort!A:B,2,0))</f>
        <v>14</v>
      </c>
      <c r="D40">
        <f>IF(Tabelle6[[#This Row],[Heim]]="","",INDEX(Mannschaften!C:C,MATCH(Tabelle6[[#This Row],[Heim]],Mannschaften!A:A,0)))</f>
        <v>102</v>
      </c>
      <c r="E40">
        <f>IF(Tabelle6[[#This Row],[Gast]]="","",INDEX(Mannschaften!C:C,MATCH(Tabelle6[[#This Row],[Gast]],Mannschaften!A:A,0)))</f>
        <v>101</v>
      </c>
      <c r="F40" t="str">
        <f>IF(Tabelle6[[#This Row],[Sonstiges]]="","",Tabelle6[[#This Row],[Sonstiges]])</f>
        <v/>
      </c>
      <c r="G40" t="str">
        <f>IF(Tabelle3[[#This Row],[Heim]]="","",INDEX(Mannschaften!D:D,MATCH(Tabelle3[[#This Row],[Heim]],Mannschaften!C:C,0)))</f>
        <v>Stadtliga</v>
      </c>
      <c r="H40" s="20">
        <f>IF(Tabelle6[[#This Row],[Spieltag]]="","",Tabelle6[[#This Row],[Spieltag]])</f>
        <v>8</v>
      </c>
      <c r="I40">
        <f>IF(Tabelle3[[#This Row],[Datum]]&lt;&gt;"",Saison!$A$2,"")</f>
        <v>8</v>
      </c>
    </row>
    <row r="41" spans="1:9" x14ac:dyDescent="0.25">
      <c r="A41" s="18">
        <f>IF(Tabelle6[[#This Row],[Datum]]="","",Tabelle6[[#This Row],[Datum]])</f>
        <v>45247</v>
      </c>
      <c r="B41" t="str">
        <f>IF(Tabelle6[[#This Row],[Anstoß]]="","",LEFT(Tabelle6[[#This Row],[Anstoß]],5)&amp;":00")</f>
        <v>20:00:00</v>
      </c>
      <c r="C41">
        <f>IF(Tabelle6[[#This Row],[Spielort]]="","",VLOOKUP(Tabelle6[[#This Row],[Spielort]],Spielort!A:B,2,0))</f>
        <v>15</v>
      </c>
      <c r="D41">
        <f>IF(Tabelle6[[#This Row],[Heim]]="","",INDEX(Mannschaften!C:C,MATCH(Tabelle6[[#This Row],[Heim]],Mannschaften!A:A,0)))</f>
        <v>100</v>
      </c>
      <c r="E41">
        <f>IF(Tabelle6[[#This Row],[Gast]]="","",INDEX(Mannschaften!C:C,MATCH(Tabelle6[[#This Row],[Gast]],Mannschaften!A:A,0)))</f>
        <v>109</v>
      </c>
      <c r="F41" t="str">
        <f>IF(Tabelle6[[#This Row],[Sonstiges]]="","",Tabelle6[[#This Row],[Sonstiges]])</f>
        <v/>
      </c>
      <c r="G41" t="str">
        <f>IF(Tabelle3[[#This Row],[Heim]]="","",INDEX(Mannschaften!D:D,MATCH(Tabelle3[[#This Row],[Heim]],Mannschaften!C:C,0)))</f>
        <v>Stadtliga</v>
      </c>
      <c r="H41" s="20">
        <f>IF(Tabelle6[[#This Row],[Spieltag]]="","",Tabelle6[[#This Row],[Spieltag]])</f>
        <v>8</v>
      </c>
      <c r="I41">
        <f>IF(Tabelle3[[#This Row],[Datum]]&lt;&gt;"",Saison!$A$2,"")</f>
        <v>8</v>
      </c>
    </row>
    <row r="42" spans="1:9" x14ac:dyDescent="0.25">
      <c r="A42" s="18">
        <f>IF(Tabelle6[[#This Row],[Datum]]="","",Tabelle6[[#This Row],[Datum]])</f>
        <v>45250</v>
      </c>
      <c r="B42" t="str">
        <f>IF(Tabelle6[[#This Row],[Anstoß]]="","",LEFT(Tabelle6[[#This Row],[Anstoß]],5)&amp;":00")</f>
        <v>19:45:00</v>
      </c>
      <c r="C42">
        <f>IF(Tabelle6[[#This Row],[Spielort]]="","",VLOOKUP(Tabelle6[[#This Row],[Spielort]],Spielort!A:B,2,0))</f>
        <v>18</v>
      </c>
      <c r="D42">
        <f>IF(Tabelle6[[#This Row],[Heim]]="","",INDEX(Mannschaften!C:C,MATCH(Tabelle6[[#This Row],[Heim]],Mannschaften!A:A,0)))</f>
        <v>104</v>
      </c>
      <c r="E42">
        <f>IF(Tabelle6[[#This Row],[Gast]]="","",INDEX(Mannschaften!C:C,MATCH(Tabelle6[[#This Row],[Gast]],Mannschaften!A:A,0)))</f>
        <v>102</v>
      </c>
      <c r="F42" t="str">
        <f>IF(Tabelle6[[#This Row],[Sonstiges]]="","",Tabelle6[[#This Row],[Sonstiges]])</f>
        <v/>
      </c>
      <c r="G42" t="str">
        <f>IF(Tabelle3[[#This Row],[Heim]]="","",INDEX(Mannschaften!D:D,MATCH(Tabelle3[[#This Row],[Heim]],Mannschaften!C:C,0)))</f>
        <v>Stadtliga</v>
      </c>
      <c r="H42" s="20">
        <f>IF(Tabelle6[[#This Row],[Spieltag]]="","",Tabelle6[[#This Row],[Spieltag]])</f>
        <v>9</v>
      </c>
      <c r="I42">
        <f>IF(Tabelle3[[#This Row],[Datum]]&lt;&gt;"",Saison!$A$2,"")</f>
        <v>8</v>
      </c>
    </row>
    <row r="43" spans="1:9" x14ac:dyDescent="0.25">
      <c r="A43" s="18">
        <f>IF(Tabelle6[[#This Row],[Datum]]="","",Tabelle6[[#This Row],[Datum]])</f>
        <v>45250</v>
      </c>
      <c r="B43" t="str">
        <f>IF(Tabelle6[[#This Row],[Anstoß]]="","",LEFT(Tabelle6[[#This Row],[Anstoß]],5)&amp;":00")</f>
        <v>19:45:00</v>
      </c>
      <c r="C43">
        <f>IF(Tabelle6[[#This Row],[Spielort]]="","",VLOOKUP(Tabelle6[[#This Row],[Spielort]],Spielort!A:B,2,0))</f>
        <v>16</v>
      </c>
      <c r="D43">
        <f>IF(Tabelle6[[#This Row],[Heim]]="","",INDEX(Mannschaften!C:C,MATCH(Tabelle6[[#This Row],[Heim]],Mannschaften!A:A,0)))</f>
        <v>107</v>
      </c>
      <c r="E43">
        <f>IF(Tabelle6[[#This Row],[Gast]]="","",INDEX(Mannschaften!C:C,MATCH(Tabelle6[[#This Row],[Gast]],Mannschaften!A:A,0)))</f>
        <v>105</v>
      </c>
      <c r="F43" t="str">
        <f>IF(Tabelle6[[#This Row],[Sonstiges]]="","",Tabelle6[[#This Row],[Sonstiges]])</f>
        <v/>
      </c>
      <c r="G43" t="str">
        <f>IF(Tabelle3[[#This Row],[Heim]]="","",INDEX(Mannschaften!D:D,MATCH(Tabelle3[[#This Row],[Heim]],Mannschaften!C:C,0)))</f>
        <v>Stadtliga</v>
      </c>
      <c r="H43" s="20">
        <f>IF(Tabelle6[[#This Row],[Spieltag]]="","",Tabelle6[[#This Row],[Spieltag]])</f>
        <v>9</v>
      </c>
      <c r="I43">
        <f>IF(Tabelle3[[#This Row],[Datum]]&lt;&gt;"",Saison!$A$2,"")</f>
        <v>8</v>
      </c>
    </row>
    <row r="44" spans="1:9" x14ac:dyDescent="0.25">
      <c r="A44" s="18">
        <f>IF(Tabelle6[[#This Row],[Datum]]="","",Tabelle6[[#This Row],[Datum]])</f>
        <v>45250</v>
      </c>
      <c r="B44" t="str">
        <f>IF(Tabelle6[[#This Row],[Anstoß]]="","",LEFT(Tabelle6[[#This Row],[Anstoß]],5)&amp;":00")</f>
        <v>20:00:00</v>
      </c>
      <c r="C44">
        <f>IF(Tabelle6[[#This Row],[Spielort]]="","",VLOOKUP(Tabelle6[[#This Row],[Spielort]],Spielort!A:B,2,0))</f>
        <v>15</v>
      </c>
      <c r="D44">
        <f>IF(Tabelle6[[#This Row],[Heim]]="","",INDEX(Mannschaften!C:C,MATCH(Tabelle6[[#This Row],[Heim]],Mannschaften!A:A,0)))</f>
        <v>101</v>
      </c>
      <c r="E44">
        <f>IF(Tabelle6[[#This Row],[Gast]]="","",INDEX(Mannschaften!C:C,MATCH(Tabelle6[[#This Row],[Gast]],Mannschaften!A:A,0)))</f>
        <v>108</v>
      </c>
      <c r="F44" t="str">
        <f>IF(Tabelle6[[#This Row],[Sonstiges]]="","",Tabelle6[[#This Row],[Sonstiges]])</f>
        <v/>
      </c>
      <c r="G44" t="str">
        <f>IF(Tabelle3[[#This Row],[Heim]]="","",INDEX(Mannschaften!D:D,MATCH(Tabelle3[[#This Row],[Heim]],Mannschaften!C:C,0)))</f>
        <v>Stadtliga</v>
      </c>
      <c r="H44" s="20">
        <f>IF(Tabelle6[[#This Row],[Spieltag]]="","",Tabelle6[[#This Row],[Spieltag]])</f>
        <v>9</v>
      </c>
      <c r="I44">
        <f>IF(Tabelle3[[#This Row],[Datum]]&lt;&gt;"",Saison!$A$2,"")</f>
        <v>8</v>
      </c>
    </row>
    <row r="45" spans="1:9" x14ac:dyDescent="0.25">
      <c r="A45" s="18">
        <f>IF(Tabelle6[[#This Row],[Datum]]="","",Tabelle6[[#This Row],[Datum]])</f>
        <v>45250</v>
      </c>
      <c r="B45" t="str">
        <f>IF(Tabelle6[[#This Row],[Anstoß]]="","",LEFT(Tabelle6[[#This Row],[Anstoß]],5)&amp;":00")</f>
        <v>20:00:00</v>
      </c>
      <c r="C45">
        <f>IF(Tabelle6[[#This Row],[Spielort]]="","",VLOOKUP(Tabelle6[[#This Row],[Spielort]],Spielort!A:B,2,0))</f>
        <v>21</v>
      </c>
      <c r="D45">
        <f>IF(Tabelle6[[#This Row],[Heim]]="","",INDEX(Mannschaften!C:C,MATCH(Tabelle6[[#This Row],[Heim]],Mannschaften!A:A,0)))</f>
        <v>99</v>
      </c>
      <c r="E45">
        <f>IF(Tabelle6[[#This Row],[Gast]]="","",INDEX(Mannschaften!C:C,MATCH(Tabelle6[[#This Row],[Gast]],Mannschaften!A:A,0)))</f>
        <v>109</v>
      </c>
      <c r="F45" t="str">
        <f>IF(Tabelle6[[#This Row],[Sonstiges]]="","",Tabelle6[[#This Row],[Sonstiges]])</f>
        <v/>
      </c>
      <c r="G45" t="str">
        <f>IF(Tabelle3[[#This Row],[Heim]]="","",INDEX(Mannschaften!D:D,MATCH(Tabelle3[[#This Row],[Heim]],Mannschaften!C:C,0)))</f>
        <v>Stadtliga</v>
      </c>
      <c r="H45" s="20">
        <f>IF(Tabelle6[[#This Row],[Spieltag]]="","",Tabelle6[[#This Row],[Spieltag]])</f>
        <v>9</v>
      </c>
      <c r="I45">
        <f>IF(Tabelle3[[#This Row],[Datum]]&lt;&gt;"",Saison!$A$2,"")</f>
        <v>8</v>
      </c>
    </row>
    <row r="46" spans="1:9" x14ac:dyDescent="0.25">
      <c r="A46" s="18">
        <f>IF(Tabelle6[[#This Row],[Datum]]="","",Tabelle6[[#This Row],[Datum]])</f>
        <v>45254</v>
      </c>
      <c r="B46" t="str">
        <f>IF(Tabelle6[[#This Row],[Anstoß]]="","",LEFT(Tabelle6[[#This Row],[Anstoß]],5)&amp;":00")</f>
        <v>20:00:00</v>
      </c>
      <c r="C46">
        <f>IF(Tabelle6[[#This Row],[Spielort]]="","",VLOOKUP(Tabelle6[[#This Row],[Spielort]],Spielort!A:B,2,0))</f>
        <v>14</v>
      </c>
      <c r="D46">
        <f>IF(Tabelle6[[#This Row],[Heim]]="","",INDEX(Mannschaften!C:C,MATCH(Tabelle6[[#This Row],[Heim]],Mannschaften!A:A,0)))</f>
        <v>106</v>
      </c>
      <c r="E46">
        <f>IF(Tabelle6[[#This Row],[Gast]]="","",INDEX(Mannschaften!C:C,MATCH(Tabelle6[[#This Row],[Gast]],Mannschaften!A:A,0)))</f>
        <v>103</v>
      </c>
      <c r="F46" t="str">
        <f>IF(Tabelle6[[#This Row],[Sonstiges]]="","",Tabelle6[[#This Row],[Sonstiges]])</f>
        <v/>
      </c>
      <c r="G46" t="str">
        <f>IF(Tabelle3[[#This Row],[Heim]]="","",INDEX(Mannschaften!D:D,MATCH(Tabelle3[[#This Row],[Heim]],Mannschaften!C:C,0)))</f>
        <v>Stadtliga</v>
      </c>
      <c r="H46" s="20">
        <f>IF(Tabelle6[[#This Row],[Spieltag]]="","",Tabelle6[[#This Row],[Spieltag]])</f>
        <v>9</v>
      </c>
      <c r="I46">
        <f>IF(Tabelle3[[#This Row],[Datum]]&lt;&gt;"",Saison!$A$2,"")</f>
        <v>8</v>
      </c>
    </row>
    <row r="47" spans="1:9" x14ac:dyDescent="0.25">
      <c r="A47" s="18">
        <f>IF(Tabelle6[[#This Row],[Datum]]="","",Tabelle6[[#This Row],[Datum]])</f>
        <v>45257</v>
      </c>
      <c r="B47" t="str">
        <f>IF(Tabelle6[[#This Row],[Anstoß]]="","",LEFT(Tabelle6[[#This Row],[Anstoß]],5)&amp;":00")</f>
        <v>19:45:00</v>
      </c>
      <c r="C47">
        <f>IF(Tabelle6[[#This Row],[Spielort]]="","",VLOOKUP(Tabelle6[[#This Row],[Spielort]],Spielort!A:B,2,0))</f>
        <v>18</v>
      </c>
      <c r="D47">
        <f>IF(Tabelle6[[#This Row],[Heim]]="","",INDEX(Mannschaften!C:C,MATCH(Tabelle6[[#This Row],[Heim]],Mannschaften!A:A,0)))</f>
        <v>106</v>
      </c>
      <c r="E47">
        <f>IF(Tabelle6[[#This Row],[Gast]]="","",INDEX(Mannschaften!C:C,MATCH(Tabelle6[[#This Row],[Gast]],Mannschaften!A:A,0)))</f>
        <v>101</v>
      </c>
      <c r="F47" t="str">
        <f>IF(Tabelle6[[#This Row],[Sonstiges]]="","",Tabelle6[[#This Row],[Sonstiges]])</f>
        <v/>
      </c>
      <c r="G47" t="str">
        <f>IF(Tabelle3[[#This Row],[Heim]]="","",INDEX(Mannschaften!D:D,MATCH(Tabelle3[[#This Row],[Heim]],Mannschaften!C:C,0)))</f>
        <v>Stadtliga</v>
      </c>
      <c r="H47" s="20">
        <f>IF(Tabelle6[[#This Row],[Spieltag]]="","",Tabelle6[[#This Row],[Spieltag]])</f>
        <v>10</v>
      </c>
      <c r="I47">
        <f>IF(Tabelle3[[#This Row],[Datum]]&lt;&gt;"",Saison!$A$2,"")</f>
        <v>8</v>
      </c>
    </row>
    <row r="48" spans="1:9" x14ac:dyDescent="0.25">
      <c r="A48" s="18">
        <f>IF(Tabelle6[[#This Row],[Datum]]="","",Tabelle6[[#This Row],[Datum]])</f>
        <v>45257</v>
      </c>
      <c r="B48" t="str">
        <f>IF(Tabelle6[[#This Row],[Anstoß]]="","",LEFT(Tabelle6[[#This Row],[Anstoß]],5)&amp;":00")</f>
        <v>19:45:00</v>
      </c>
      <c r="C48">
        <f>IF(Tabelle6[[#This Row],[Spielort]]="","",VLOOKUP(Tabelle6[[#This Row],[Spielort]],Spielort!A:B,2,0))</f>
        <v>16</v>
      </c>
      <c r="D48">
        <f>IF(Tabelle6[[#This Row],[Heim]]="","",INDEX(Mannschaften!C:C,MATCH(Tabelle6[[#This Row],[Heim]],Mannschaften!A:A,0)))</f>
        <v>107</v>
      </c>
      <c r="E48">
        <f>IF(Tabelle6[[#This Row],[Gast]]="","",INDEX(Mannschaften!C:C,MATCH(Tabelle6[[#This Row],[Gast]],Mannschaften!A:A,0)))</f>
        <v>108</v>
      </c>
      <c r="F48" t="str">
        <f>IF(Tabelle6[[#This Row],[Sonstiges]]="","",Tabelle6[[#This Row],[Sonstiges]])</f>
        <v/>
      </c>
      <c r="G48" t="str">
        <f>IF(Tabelle3[[#This Row],[Heim]]="","",INDEX(Mannschaften!D:D,MATCH(Tabelle3[[#This Row],[Heim]],Mannschaften!C:C,0)))</f>
        <v>Stadtliga</v>
      </c>
      <c r="H48" s="20">
        <f>IF(Tabelle6[[#This Row],[Spieltag]]="","",Tabelle6[[#This Row],[Spieltag]])</f>
        <v>10</v>
      </c>
      <c r="I48">
        <f>IF(Tabelle3[[#This Row],[Datum]]&lt;&gt;"",Saison!$A$2,"")</f>
        <v>8</v>
      </c>
    </row>
    <row r="49" spans="1:9" x14ac:dyDescent="0.25">
      <c r="A49" s="18">
        <f>IF(Tabelle6[[#This Row],[Datum]]="","",Tabelle6[[#This Row],[Datum]])</f>
        <v>45257</v>
      </c>
      <c r="B49" t="str">
        <f>IF(Tabelle6[[#This Row],[Anstoß]]="","",LEFT(Tabelle6[[#This Row],[Anstoß]],5)&amp;":00")</f>
        <v>20:00:00</v>
      </c>
      <c r="C49">
        <f>IF(Tabelle6[[#This Row],[Spielort]]="","",VLOOKUP(Tabelle6[[#This Row],[Spielort]],Spielort!A:B,2,0))</f>
        <v>15</v>
      </c>
      <c r="D49">
        <f>IF(Tabelle6[[#This Row],[Heim]]="","",INDEX(Mannschaften!C:C,MATCH(Tabelle6[[#This Row],[Heim]],Mannschaften!A:A,0)))</f>
        <v>105</v>
      </c>
      <c r="E49">
        <f>IF(Tabelle6[[#This Row],[Gast]]="","",INDEX(Mannschaften!C:C,MATCH(Tabelle6[[#This Row],[Gast]],Mannschaften!A:A,0)))</f>
        <v>99</v>
      </c>
      <c r="F49" t="str">
        <f>IF(Tabelle6[[#This Row],[Sonstiges]]="","",Tabelle6[[#This Row],[Sonstiges]])</f>
        <v/>
      </c>
      <c r="G49" t="str">
        <f>IF(Tabelle3[[#This Row],[Heim]]="","",INDEX(Mannschaften!D:D,MATCH(Tabelle3[[#This Row],[Heim]],Mannschaften!C:C,0)))</f>
        <v>Stadtliga</v>
      </c>
      <c r="H49" s="20">
        <f>IF(Tabelle6[[#This Row],[Spieltag]]="","",Tabelle6[[#This Row],[Spieltag]])</f>
        <v>10</v>
      </c>
      <c r="I49">
        <f>IF(Tabelle3[[#This Row],[Datum]]&lt;&gt;"",Saison!$A$2,"")</f>
        <v>8</v>
      </c>
    </row>
    <row r="50" spans="1:9" x14ac:dyDescent="0.25">
      <c r="A50" s="18">
        <f>IF(Tabelle6[[#This Row],[Datum]]="","",Tabelle6[[#This Row],[Datum]])</f>
        <v>45257</v>
      </c>
      <c r="B50" t="str">
        <f>IF(Tabelle6[[#This Row],[Anstoß]]="","",LEFT(Tabelle6[[#This Row],[Anstoß]],5)&amp;":00")</f>
        <v>20:00:00</v>
      </c>
      <c r="C50">
        <f>IF(Tabelle6[[#This Row],[Spielort]]="","",VLOOKUP(Tabelle6[[#This Row],[Spielort]],Spielort!A:B,2,0))</f>
        <v>21</v>
      </c>
      <c r="D50">
        <f>IF(Tabelle6[[#This Row],[Heim]]="","",INDEX(Mannschaften!C:C,MATCH(Tabelle6[[#This Row],[Heim]],Mannschaften!A:A,0)))</f>
        <v>109</v>
      </c>
      <c r="E50">
        <f>IF(Tabelle6[[#This Row],[Gast]]="","",INDEX(Mannschaften!C:C,MATCH(Tabelle6[[#This Row],[Gast]],Mannschaften!A:A,0)))</f>
        <v>103</v>
      </c>
      <c r="F50" t="str">
        <f>IF(Tabelle6[[#This Row],[Sonstiges]]="","",Tabelle6[[#This Row],[Sonstiges]])</f>
        <v/>
      </c>
      <c r="G50" t="str">
        <f>IF(Tabelle3[[#This Row],[Heim]]="","",INDEX(Mannschaften!D:D,MATCH(Tabelle3[[#This Row],[Heim]],Mannschaften!C:C,0)))</f>
        <v>Stadtliga</v>
      </c>
      <c r="H50" s="20">
        <f>IF(Tabelle6[[#This Row],[Spieltag]]="","",Tabelle6[[#This Row],[Spieltag]])</f>
        <v>10</v>
      </c>
      <c r="I50">
        <f>IF(Tabelle3[[#This Row],[Datum]]&lt;&gt;"",Saison!$A$2,"")</f>
        <v>8</v>
      </c>
    </row>
    <row r="51" spans="1:9" x14ac:dyDescent="0.25">
      <c r="A51" s="18">
        <f>IF(Tabelle6[[#This Row],[Datum]]="","",Tabelle6[[#This Row],[Datum]])</f>
        <v>45264</v>
      </c>
      <c r="B51" t="str">
        <f>IF(Tabelle6[[#This Row],[Anstoß]]="","",LEFT(Tabelle6[[#This Row],[Anstoß]],5)&amp;":00")</f>
        <v>19:45:00</v>
      </c>
      <c r="C51">
        <f>IF(Tabelle6[[#This Row],[Spielort]]="","",VLOOKUP(Tabelle6[[#This Row],[Spielort]],Spielort!A:B,2,0))</f>
        <v>18</v>
      </c>
      <c r="D51">
        <f>IF(Tabelle6[[#This Row],[Heim]]="","",INDEX(Mannschaften!C:C,MATCH(Tabelle6[[#This Row],[Heim]],Mannschaften!A:A,0)))</f>
        <v>105</v>
      </c>
      <c r="E51">
        <f>IF(Tabelle6[[#This Row],[Gast]]="","",INDEX(Mannschaften!C:C,MATCH(Tabelle6[[#This Row],[Gast]],Mannschaften!A:A,0)))</f>
        <v>109</v>
      </c>
      <c r="F51" t="str">
        <f>IF(Tabelle6[[#This Row],[Sonstiges]]="","",Tabelle6[[#This Row],[Sonstiges]])</f>
        <v/>
      </c>
      <c r="G51" t="str">
        <f>IF(Tabelle3[[#This Row],[Heim]]="","",INDEX(Mannschaften!D:D,MATCH(Tabelle3[[#This Row],[Heim]],Mannschaften!C:C,0)))</f>
        <v>Stadtliga</v>
      </c>
      <c r="H51" s="20">
        <f>IF(Tabelle6[[#This Row],[Spieltag]]="","",Tabelle6[[#This Row],[Spieltag]])</f>
        <v>10</v>
      </c>
      <c r="I51">
        <f>IF(Tabelle3[[#This Row],[Datum]]&lt;&gt;"",Saison!$A$2,"")</f>
        <v>8</v>
      </c>
    </row>
    <row r="52" spans="1:9" x14ac:dyDescent="0.25">
      <c r="A52" s="18">
        <f>IF(Tabelle6[[#This Row],[Datum]]="","",Tabelle6[[#This Row],[Datum]])</f>
        <v>45264</v>
      </c>
      <c r="B52" t="str">
        <f>IF(Tabelle6[[#This Row],[Anstoß]]="","",LEFT(Tabelle6[[#This Row],[Anstoß]],5)&amp;":00")</f>
        <v>19:45:00</v>
      </c>
      <c r="C52">
        <f>IF(Tabelle6[[#This Row],[Spielort]]="","",VLOOKUP(Tabelle6[[#This Row],[Spielort]],Spielort!A:B,2,0))</f>
        <v>16</v>
      </c>
      <c r="D52">
        <f>IF(Tabelle6[[#This Row],[Heim]]="","",INDEX(Mannschaften!C:C,MATCH(Tabelle6[[#This Row],[Heim]],Mannschaften!A:A,0)))</f>
        <v>101</v>
      </c>
      <c r="E52">
        <f>IF(Tabelle6[[#This Row],[Gast]]="","",INDEX(Mannschaften!C:C,MATCH(Tabelle6[[#This Row],[Gast]],Mannschaften!A:A,0)))</f>
        <v>99</v>
      </c>
      <c r="F52" t="str">
        <f>IF(Tabelle6[[#This Row],[Sonstiges]]="","",Tabelle6[[#This Row],[Sonstiges]])</f>
        <v/>
      </c>
      <c r="G52" t="str">
        <f>IF(Tabelle3[[#This Row],[Heim]]="","",INDEX(Mannschaften!D:D,MATCH(Tabelle3[[#This Row],[Heim]],Mannschaften!C:C,0)))</f>
        <v>Stadtliga</v>
      </c>
      <c r="H52" s="20">
        <f>IF(Tabelle6[[#This Row],[Spieltag]]="","",Tabelle6[[#This Row],[Spieltag]])</f>
        <v>11</v>
      </c>
      <c r="I52">
        <f>IF(Tabelle3[[#This Row],[Datum]]&lt;&gt;"",Saison!$A$2,"")</f>
        <v>8</v>
      </c>
    </row>
    <row r="53" spans="1:9" x14ac:dyDescent="0.25">
      <c r="A53" s="18">
        <f>IF(Tabelle6[[#This Row],[Datum]]="","",Tabelle6[[#This Row],[Datum]])</f>
        <v>45264</v>
      </c>
      <c r="B53" t="str">
        <f>IF(Tabelle6[[#This Row],[Anstoß]]="","",LEFT(Tabelle6[[#This Row],[Anstoß]],5)&amp;":00")</f>
        <v>20:00:00</v>
      </c>
      <c r="C53">
        <f>IF(Tabelle6[[#This Row],[Spielort]]="","",VLOOKUP(Tabelle6[[#This Row],[Spielort]],Spielort!A:B,2,0))</f>
        <v>15</v>
      </c>
      <c r="D53">
        <f>IF(Tabelle6[[#This Row],[Heim]]="","",INDEX(Mannschaften!C:C,MATCH(Tabelle6[[#This Row],[Heim]],Mannschaften!A:A,0)))</f>
        <v>108</v>
      </c>
      <c r="E53">
        <f>IF(Tabelle6[[#This Row],[Gast]]="","",INDEX(Mannschaften!C:C,MATCH(Tabelle6[[#This Row],[Gast]],Mannschaften!A:A,0)))</f>
        <v>104</v>
      </c>
      <c r="F53" t="str">
        <f>IF(Tabelle6[[#This Row],[Sonstiges]]="","",Tabelle6[[#This Row],[Sonstiges]])</f>
        <v/>
      </c>
      <c r="G53" t="str">
        <f>IF(Tabelle3[[#This Row],[Heim]]="","",INDEX(Mannschaften!D:D,MATCH(Tabelle3[[#This Row],[Heim]],Mannschaften!C:C,0)))</f>
        <v>Stadtliga</v>
      </c>
      <c r="H53" s="20">
        <f>IF(Tabelle6[[#This Row],[Spieltag]]="","",Tabelle6[[#This Row],[Spieltag]])</f>
        <v>11</v>
      </c>
      <c r="I53">
        <f>IF(Tabelle3[[#This Row],[Datum]]&lt;&gt;"",Saison!$A$2,"")</f>
        <v>8</v>
      </c>
    </row>
    <row r="54" spans="1:9" x14ac:dyDescent="0.25">
      <c r="A54" s="18">
        <f>IF(Tabelle6[[#This Row],[Datum]]="","",Tabelle6[[#This Row],[Datum]])</f>
        <v>45264</v>
      </c>
      <c r="B54" t="str">
        <f>IF(Tabelle6[[#This Row],[Anstoß]]="","",LEFT(Tabelle6[[#This Row],[Anstoß]],5)&amp;":00")</f>
        <v>20:00:00</v>
      </c>
      <c r="C54">
        <f>IF(Tabelle6[[#This Row],[Spielort]]="","",VLOOKUP(Tabelle6[[#This Row],[Spielort]],Spielort!A:B,2,0))</f>
        <v>21</v>
      </c>
      <c r="D54">
        <f>IF(Tabelle6[[#This Row],[Heim]]="","",INDEX(Mannschaften!C:C,MATCH(Tabelle6[[#This Row],[Heim]],Mannschaften!A:A,0)))</f>
        <v>107</v>
      </c>
      <c r="E54">
        <f>IF(Tabelle6[[#This Row],[Gast]]="","",INDEX(Mannschaften!C:C,MATCH(Tabelle6[[#This Row],[Gast]],Mannschaften!A:A,0)))</f>
        <v>103</v>
      </c>
      <c r="F54" t="str">
        <f>IF(Tabelle6[[#This Row],[Sonstiges]]="","",Tabelle6[[#This Row],[Sonstiges]])</f>
        <v/>
      </c>
      <c r="G54" t="str">
        <f>IF(Tabelle3[[#This Row],[Heim]]="","",INDEX(Mannschaften!D:D,MATCH(Tabelle3[[#This Row],[Heim]],Mannschaften!C:C,0)))</f>
        <v>Stadtliga</v>
      </c>
      <c r="H54" s="20">
        <f>IF(Tabelle6[[#This Row],[Spieltag]]="","",Tabelle6[[#This Row],[Spieltag]])</f>
        <v>11</v>
      </c>
      <c r="I54">
        <f>IF(Tabelle3[[#This Row],[Datum]]&lt;&gt;"",Saison!$A$2,"")</f>
        <v>8</v>
      </c>
    </row>
    <row r="55" spans="1:9" x14ac:dyDescent="0.25">
      <c r="A55" s="18">
        <f>IF(Tabelle6[[#This Row],[Datum]]="","",Tabelle6[[#This Row],[Datum]])</f>
        <v>45271</v>
      </c>
      <c r="B55" t="str">
        <f>IF(Tabelle6[[#This Row],[Anstoß]]="","",LEFT(Tabelle6[[#This Row],[Anstoß]],5)&amp;":00")</f>
        <v>19:45:00</v>
      </c>
      <c r="C55">
        <f>IF(Tabelle6[[#This Row],[Spielort]]="","",VLOOKUP(Tabelle6[[#This Row],[Spielort]],Spielort!A:B,2,0))</f>
        <v>18</v>
      </c>
      <c r="D55">
        <f>IF(Tabelle6[[#This Row],[Heim]]="","",INDEX(Mannschaften!C:C,MATCH(Tabelle6[[#This Row],[Heim]],Mannschaften!A:A,0)))</f>
        <v>104</v>
      </c>
      <c r="E55">
        <f>IF(Tabelle6[[#This Row],[Gast]]="","",INDEX(Mannschaften!C:C,MATCH(Tabelle6[[#This Row],[Gast]],Mannschaften!A:A,0)))</f>
        <v>105</v>
      </c>
      <c r="F55" t="str">
        <f>IF(Tabelle6[[#This Row],[Sonstiges]]="","",Tabelle6[[#This Row],[Sonstiges]])</f>
        <v/>
      </c>
      <c r="G55" t="str">
        <f>IF(Tabelle3[[#This Row],[Heim]]="","",INDEX(Mannschaften!D:D,MATCH(Tabelle3[[#This Row],[Heim]],Mannschaften!C:C,0)))</f>
        <v>Stadtliga</v>
      </c>
      <c r="H55" s="20">
        <f>IF(Tabelle6[[#This Row],[Spieltag]]="","",Tabelle6[[#This Row],[Spieltag]])</f>
        <v>11</v>
      </c>
      <c r="I55">
        <f>IF(Tabelle3[[#This Row],[Datum]]&lt;&gt;"",Saison!$A$2,"")</f>
        <v>8</v>
      </c>
    </row>
    <row r="56" spans="1:9" x14ac:dyDescent="0.25">
      <c r="A56" s="18">
        <f>IF(Tabelle6[[#This Row],[Datum]]="","",Tabelle6[[#This Row],[Datum]])</f>
        <v>45271</v>
      </c>
      <c r="B56" t="str">
        <f>IF(Tabelle6[[#This Row],[Anstoß]]="","",LEFT(Tabelle6[[#This Row],[Anstoß]],5)&amp;":00")</f>
        <v>20:00:00</v>
      </c>
      <c r="C56">
        <f>IF(Tabelle6[[#This Row],[Spielort]]="","",VLOOKUP(Tabelle6[[#This Row],[Spielort]],Spielort!A:B,2,0))</f>
        <v>15</v>
      </c>
      <c r="D56">
        <f>IF(Tabelle6[[#This Row],[Heim]]="","",INDEX(Mannschaften!C:C,MATCH(Tabelle6[[#This Row],[Heim]],Mannschaften!A:A,0)))</f>
        <v>106</v>
      </c>
      <c r="E56">
        <f>IF(Tabelle6[[#This Row],[Gast]]="","",INDEX(Mannschaften!C:C,MATCH(Tabelle6[[#This Row],[Gast]],Mannschaften!A:A,0)))</f>
        <v>108</v>
      </c>
      <c r="F56" t="str">
        <f>IF(Tabelle6[[#This Row],[Sonstiges]]="","",Tabelle6[[#This Row],[Sonstiges]])</f>
        <v/>
      </c>
      <c r="G56" t="str">
        <f>IF(Tabelle3[[#This Row],[Heim]]="","",INDEX(Mannschaften!D:D,MATCH(Tabelle3[[#This Row],[Heim]],Mannschaften!C:C,0)))</f>
        <v>Stadtliga</v>
      </c>
      <c r="H56" s="20">
        <f>IF(Tabelle6[[#This Row],[Spieltag]]="","",Tabelle6[[#This Row],[Spieltag]])</f>
        <v>11</v>
      </c>
      <c r="I56">
        <f>IF(Tabelle3[[#This Row],[Datum]]&lt;&gt;"",Saison!$A$2,"")</f>
        <v>8</v>
      </c>
    </row>
    <row r="57" spans="1:9" x14ac:dyDescent="0.25">
      <c r="A57" s="18" t="str">
        <f>IF(Tabelle6[[#This Row],[Datum]]="","",Tabelle6[[#This Row],[Datum]])</f>
        <v/>
      </c>
      <c r="B57" t="str">
        <f>IF(Tabelle6[[#This Row],[Anstoß]]="","",LEFT(Tabelle6[[#This Row],[Anstoß]],5)&amp;":00")</f>
        <v/>
      </c>
      <c r="C57" t="str">
        <f>IF(Tabelle6[[#This Row],[Spielort]]="","",VLOOKUP(Tabelle6[[#This Row],[Spielort]],Spielort!A:B,2,0))</f>
        <v/>
      </c>
      <c r="D57" t="str">
        <f>IF(Tabelle6[[#This Row],[Heim]]="","",INDEX(Mannschaften!C:C,MATCH(Tabelle6[[#This Row],[Heim]],Mannschaften!A:A,0)))</f>
        <v/>
      </c>
      <c r="E57" t="str">
        <f>IF(Tabelle6[[#This Row],[Gast]]="","",INDEX(Mannschaften!C:C,MATCH(Tabelle6[[#This Row],[Gast]],Mannschaften!A:A,0)))</f>
        <v/>
      </c>
      <c r="F57" t="str">
        <f>IF(Tabelle6[[#This Row],[Sonstiges]]="","",Tabelle6[[#This Row],[Sonstiges]])</f>
        <v/>
      </c>
      <c r="G57" t="str">
        <f>IF(Tabelle3[[#This Row],[Heim]]="","",INDEX(Mannschaften!D:D,MATCH(Tabelle3[[#This Row],[Heim]],Mannschaften!C:C,0)))</f>
        <v/>
      </c>
      <c r="H57" t="str">
        <f>IF(Tabelle6[[#This Row],[Spieltag]]="","",Tabelle6[[#This Row],[Spieltag]])</f>
        <v/>
      </c>
      <c r="I57" t="str">
        <f>IF(Tabelle3[[#This Row],[Datum]]&lt;&gt;"",Saison!$A$2,"")</f>
        <v/>
      </c>
    </row>
    <row r="58" spans="1:9" x14ac:dyDescent="0.25">
      <c r="A58" s="18" t="str">
        <f>IF(Tabelle6[[#This Row],[Datum]]="","",Tabelle6[[#This Row],[Datum]])</f>
        <v/>
      </c>
      <c r="B58" t="str">
        <f>IF(Tabelle6[[#This Row],[Anstoß]]="","",LEFT(Tabelle6[[#This Row],[Anstoß]],5)&amp;":00")</f>
        <v/>
      </c>
      <c r="C58" t="str">
        <f>IF(Tabelle6[[#This Row],[Spielort]]="","",VLOOKUP(Tabelle6[[#This Row],[Spielort]],Spielort!A:B,2,0))</f>
        <v/>
      </c>
      <c r="D58" t="str">
        <f>IF(Tabelle6[[#This Row],[Heim]]="","",INDEX(Mannschaften!C:C,MATCH(Tabelle6[[#This Row],[Heim]],Mannschaften!A:A,0)))</f>
        <v/>
      </c>
      <c r="E58" t="str">
        <f>IF(Tabelle6[[#This Row],[Gast]]="","",INDEX(Mannschaften!C:C,MATCH(Tabelle6[[#This Row],[Gast]],Mannschaften!A:A,0)))</f>
        <v/>
      </c>
      <c r="F58" t="str">
        <f>IF(Tabelle6[[#This Row],[Sonstiges]]="","",Tabelle6[[#This Row],[Sonstiges]])</f>
        <v/>
      </c>
      <c r="G58" t="str">
        <f>IF(Tabelle3[[#This Row],[Heim]]="","",INDEX(Mannschaften!D:D,MATCH(Tabelle3[[#This Row],[Heim]],Mannschaften!C:C,0)))</f>
        <v/>
      </c>
      <c r="H58" t="str">
        <f>IF(Tabelle6[[#This Row],[Spieltag]]="","",Tabelle6[[#This Row],[Spieltag]])</f>
        <v/>
      </c>
      <c r="I58" t="str">
        <f>IF(Tabelle3[[#This Row],[Datum]]&lt;&gt;"",Saison!$A$2,"")</f>
        <v/>
      </c>
    </row>
    <row r="59" spans="1:9" x14ac:dyDescent="0.25">
      <c r="A59" s="18" t="str">
        <f>IF(Tabelle6[[#This Row],[Datum]]="","",Tabelle6[[#This Row],[Datum]])</f>
        <v/>
      </c>
      <c r="B59" t="str">
        <f>IF(Tabelle6[[#This Row],[Anstoß]]="","",LEFT(Tabelle6[[#This Row],[Anstoß]],5)&amp;":00")</f>
        <v/>
      </c>
      <c r="C59" t="str">
        <f>IF(Tabelle6[[#This Row],[Spielort]]="","",VLOOKUP(Tabelle6[[#This Row],[Spielort]],Spielort!A:B,2,0))</f>
        <v/>
      </c>
      <c r="D59" t="str">
        <f>IF(Tabelle6[[#This Row],[Heim]]="","",INDEX(Mannschaften!C:C,MATCH(Tabelle6[[#This Row],[Heim]],Mannschaften!A:A,0)))</f>
        <v/>
      </c>
      <c r="E59" t="str">
        <f>IF(Tabelle6[[#This Row],[Gast]]="","",INDEX(Mannschaften!C:C,MATCH(Tabelle6[[#This Row],[Gast]],Mannschaften!A:A,0)))</f>
        <v/>
      </c>
      <c r="F59" t="str">
        <f>IF(Tabelle6[[#This Row],[Sonstiges]]="","",Tabelle6[[#This Row],[Sonstiges]])</f>
        <v/>
      </c>
      <c r="G59" t="str">
        <f>IF(Tabelle3[[#This Row],[Heim]]="","",INDEX(Mannschaften!D:D,MATCH(Tabelle3[[#This Row],[Heim]],Mannschaften!C:C,0)))</f>
        <v/>
      </c>
      <c r="H59" t="str">
        <f>IF(Tabelle6[[#This Row],[Spieltag]]="","",Tabelle6[[#This Row],[Spieltag]])</f>
        <v/>
      </c>
      <c r="I59" t="str">
        <f>IF(Tabelle3[[#This Row],[Datum]]&lt;&gt;"",Saison!$A$2,"")</f>
        <v/>
      </c>
    </row>
    <row r="60" spans="1:9" x14ac:dyDescent="0.25">
      <c r="A60" s="18" t="str">
        <f>IF(Tabelle6[[#This Row],[Datum]]="","",Tabelle6[[#This Row],[Datum]])</f>
        <v/>
      </c>
      <c r="B60" t="str">
        <f>IF(Tabelle6[[#This Row],[Anstoß]]="","",LEFT(Tabelle6[[#This Row],[Anstoß]],5)&amp;":00")</f>
        <v/>
      </c>
      <c r="C60" t="str">
        <f>IF(Tabelle6[[#This Row],[Spielort]]="","",VLOOKUP(Tabelle6[[#This Row],[Spielort]],Spielort!A:B,2,0))</f>
        <v/>
      </c>
      <c r="D60" t="str">
        <f>IF(Tabelle6[[#This Row],[Heim]]="","",INDEX(Mannschaften!C:C,MATCH(Tabelle6[[#This Row],[Heim]],Mannschaften!A:A,0)))</f>
        <v/>
      </c>
      <c r="E60" t="str">
        <f>IF(Tabelle6[[#This Row],[Gast]]="","",INDEX(Mannschaften!C:C,MATCH(Tabelle6[[#This Row],[Gast]],Mannschaften!A:A,0)))</f>
        <v/>
      </c>
      <c r="F60" t="str">
        <f>IF(Tabelle6[[#This Row],[Sonstiges]]="","",Tabelle6[[#This Row],[Sonstiges]])</f>
        <v/>
      </c>
      <c r="G60" t="str">
        <f>IF(Tabelle3[[#This Row],[Heim]]="","",INDEX(Mannschaften!D:D,MATCH(Tabelle3[[#This Row],[Heim]],Mannschaften!C:C,0)))</f>
        <v/>
      </c>
      <c r="H60" t="str">
        <f>IF(Tabelle6[[#This Row],[Spieltag]]="","",Tabelle6[[#This Row],[Spieltag]])</f>
        <v/>
      </c>
      <c r="I60" t="str">
        <f>IF(Tabelle3[[#This Row],[Datum]]&lt;&gt;"",Saison!$A$2,"")</f>
        <v/>
      </c>
    </row>
    <row r="61" spans="1:9" x14ac:dyDescent="0.25">
      <c r="A61" s="18" t="str">
        <f>IF(Tabelle6[[#This Row],[Datum]]="","",Tabelle6[[#This Row],[Datum]])</f>
        <v/>
      </c>
      <c r="B61" t="str">
        <f>IF(Tabelle6[[#This Row],[Anstoß]]="","",LEFT(Tabelle6[[#This Row],[Anstoß]],5)&amp;":00")</f>
        <v/>
      </c>
      <c r="C61" t="str">
        <f>IF(Tabelle6[[#This Row],[Spielort]]="","",VLOOKUP(Tabelle6[[#This Row],[Spielort]],Spielort!A:B,2,0))</f>
        <v/>
      </c>
      <c r="D61" t="str">
        <f>IF(Tabelle6[[#This Row],[Heim]]="","",INDEX(Mannschaften!C:C,MATCH(Tabelle6[[#This Row],[Heim]],Mannschaften!A:A,0)))</f>
        <v/>
      </c>
      <c r="E61" t="str">
        <f>IF(Tabelle6[[#This Row],[Gast]]="","",INDEX(Mannschaften!C:C,MATCH(Tabelle6[[#This Row],[Gast]],Mannschaften!A:A,0)))</f>
        <v/>
      </c>
      <c r="F61" t="str">
        <f>IF(Tabelle6[[#This Row],[Sonstiges]]="","",Tabelle6[[#This Row],[Sonstiges]])</f>
        <v/>
      </c>
      <c r="G61" t="str">
        <f>IF(Tabelle3[[#This Row],[Heim]]="","",INDEX(Mannschaften!D:D,MATCH(Tabelle3[[#This Row],[Heim]],Mannschaften!C:C,0)))</f>
        <v/>
      </c>
      <c r="H61" t="str">
        <f>IF(Tabelle6[[#This Row],[Spieltag]]="","",Tabelle6[[#This Row],[Spieltag]])</f>
        <v/>
      </c>
      <c r="I61" t="str">
        <f>IF(Tabelle3[[#This Row],[Datum]]&lt;&gt;"",Saison!$A$2,"")</f>
        <v/>
      </c>
    </row>
    <row r="62" spans="1:9" x14ac:dyDescent="0.25">
      <c r="A62" s="18" t="str">
        <f>IF(Tabelle6[[#This Row],[Datum]]="","",Tabelle6[[#This Row],[Datum]])</f>
        <v/>
      </c>
      <c r="B62" t="str">
        <f>IF(Tabelle6[[#This Row],[Anstoß]]="","",LEFT(Tabelle6[[#This Row],[Anstoß]],5)&amp;":00")</f>
        <v/>
      </c>
      <c r="C62" t="str">
        <f>IF(Tabelle6[[#This Row],[Spielort]]="","",VLOOKUP(Tabelle6[[#This Row],[Spielort]],Spielort!A:B,2,0))</f>
        <v/>
      </c>
      <c r="D62" t="str">
        <f>IF(Tabelle6[[#This Row],[Heim]]="","",INDEX(Mannschaften!C:C,MATCH(Tabelle6[[#This Row],[Heim]],Mannschaften!A:A,0)))</f>
        <v/>
      </c>
      <c r="E62" t="str">
        <f>IF(Tabelle6[[#This Row],[Gast]]="","",INDEX(Mannschaften!C:C,MATCH(Tabelle6[[#This Row],[Gast]],Mannschaften!A:A,0)))</f>
        <v/>
      </c>
      <c r="F62" t="str">
        <f>IF(Tabelle6[[#This Row],[Sonstiges]]="","",Tabelle6[[#This Row],[Sonstiges]])</f>
        <v/>
      </c>
      <c r="G62" t="str">
        <f>IF(Tabelle3[[#This Row],[Heim]]="","",INDEX(Mannschaften!D:D,MATCH(Tabelle3[[#This Row],[Heim]],Mannschaften!C:C,0)))</f>
        <v/>
      </c>
      <c r="H62" t="str">
        <f>IF(Tabelle6[[#This Row],[Spieltag]]="","",Tabelle6[[#This Row],[Spieltag]])</f>
        <v/>
      </c>
      <c r="I62" t="str">
        <f>IF(Tabelle3[[#This Row],[Datum]]&lt;&gt;"",Saison!$A$2,"")</f>
        <v/>
      </c>
    </row>
    <row r="63" spans="1:9" x14ac:dyDescent="0.25">
      <c r="A63" s="18" t="str">
        <f>IF(Tabelle6[[#This Row],[Datum]]="","",Tabelle6[[#This Row],[Datum]])</f>
        <v/>
      </c>
      <c r="B63" t="str">
        <f>IF(Tabelle6[[#This Row],[Anstoß]]="","",LEFT(Tabelle6[[#This Row],[Anstoß]],5)&amp;":00")</f>
        <v/>
      </c>
      <c r="C63" t="str">
        <f>IF(Tabelle6[[#This Row],[Spielort]]="","",VLOOKUP(Tabelle6[[#This Row],[Spielort]],Spielort!A:B,2,0))</f>
        <v/>
      </c>
      <c r="D63" t="str">
        <f>IF(Tabelle6[[#This Row],[Heim]]="","",INDEX(Mannschaften!C:C,MATCH(Tabelle6[[#This Row],[Heim]],Mannschaften!A:A,0)))</f>
        <v/>
      </c>
      <c r="E63" t="str">
        <f>IF(Tabelle6[[#This Row],[Gast]]="","",INDEX(Mannschaften!C:C,MATCH(Tabelle6[[#This Row],[Gast]],Mannschaften!A:A,0)))</f>
        <v/>
      </c>
      <c r="F63" t="str">
        <f>IF(Tabelle6[[#This Row],[Sonstiges]]="","",Tabelle6[[#This Row],[Sonstiges]])</f>
        <v/>
      </c>
      <c r="G63" t="str">
        <f>IF(Tabelle3[[#This Row],[Heim]]="","",INDEX(Mannschaften!D:D,MATCH(Tabelle3[[#This Row],[Heim]],Mannschaften!C:C,0)))</f>
        <v/>
      </c>
      <c r="H63" t="str">
        <f>IF(Tabelle6[[#This Row],[Spieltag]]="","",Tabelle6[[#This Row],[Spieltag]])</f>
        <v/>
      </c>
      <c r="I63" t="str">
        <f>IF(Tabelle3[[#This Row],[Datum]]&lt;&gt;"",Saison!$A$2,"")</f>
        <v/>
      </c>
    </row>
    <row r="64" spans="1:9" x14ac:dyDescent="0.25">
      <c r="A64" s="18" t="str">
        <f>IF(Tabelle6[[#This Row],[Datum]]="","",Tabelle6[[#This Row],[Datum]])</f>
        <v/>
      </c>
      <c r="B64" t="str">
        <f>IF(Tabelle6[[#This Row],[Anstoß]]="","",LEFT(Tabelle6[[#This Row],[Anstoß]],5)&amp;":00")</f>
        <v/>
      </c>
      <c r="C64" t="str">
        <f>IF(Tabelle6[[#This Row],[Spielort]]="","",VLOOKUP(Tabelle6[[#This Row],[Spielort]],Spielort!A:B,2,0))</f>
        <v/>
      </c>
      <c r="D64" t="str">
        <f>IF(Tabelle6[[#This Row],[Heim]]="","",INDEX(Mannschaften!C:C,MATCH(Tabelle6[[#This Row],[Heim]],Mannschaften!A:A,0)))</f>
        <v/>
      </c>
      <c r="E64" t="str">
        <f>IF(Tabelle6[[#This Row],[Gast]]="","",INDEX(Mannschaften!C:C,MATCH(Tabelle6[[#This Row],[Gast]],Mannschaften!A:A,0)))</f>
        <v/>
      </c>
      <c r="F64" t="str">
        <f>IF(Tabelle6[[#This Row],[Sonstiges]]="","",Tabelle6[[#This Row],[Sonstiges]])</f>
        <v/>
      </c>
      <c r="G64" t="str">
        <f>IF(Tabelle3[[#This Row],[Heim]]="","",INDEX(Mannschaften!D:D,MATCH(Tabelle3[[#This Row],[Heim]],Mannschaften!C:C,0)))</f>
        <v/>
      </c>
      <c r="H64" t="str">
        <f>IF(Tabelle6[[#This Row],[Spieltag]]="","",Tabelle6[[#This Row],[Spieltag]])</f>
        <v/>
      </c>
      <c r="I64" t="str">
        <f>IF(Tabelle3[[#This Row],[Datum]]&lt;&gt;"",Saison!$A$2,"")</f>
        <v/>
      </c>
    </row>
    <row r="65" spans="1:9" x14ac:dyDescent="0.25">
      <c r="A65" s="18" t="str">
        <f>IF(Tabelle6[[#This Row],[Datum]]="","",Tabelle6[[#This Row],[Datum]])</f>
        <v/>
      </c>
      <c r="B65" t="str">
        <f>IF(Tabelle6[[#This Row],[Anstoß]]="","",LEFT(Tabelle6[[#This Row],[Anstoß]],5)&amp;":00")</f>
        <v/>
      </c>
      <c r="C65" t="str">
        <f>IF(Tabelle6[[#This Row],[Spielort]]="","",VLOOKUP(Tabelle6[[#This Row],[Spielort]],Spielort!A:B,2,0))</f>
        <v/>
      </c>
      <c r="D65" t="str">
        <f>IF(Tabelle6[[#This Row],[Heim]]="","",INDEX(Mannschaften!C:C,MATCH(Tabelle6[[#This Row],[Heim]],Mannschaften!A:A,0)))</f>
        <v/>
      </c>
      <c r="E65" t="str">
        <f>IF(Tabelle6[[#This Row],[Gast]]="","",INDEX(Mannschaften!C:C,MATCH(Tabelle6[[#This Row],[Gast]],Mannschaften!A:A,0)))</f>
        <v/>
      </c>
      <c r="F65" t="str">
        <f>IF(Tabelle6[[#This Row],[Sonstiges]]="","",Tabelle6[[#This Row],[Sonstiges]])</f>
        <v/>
      </c>
      <c r="G65" t="str">
        <f>IF(Tabelle3[[#This Row],[Heim]]="","",INDEX(Mannschaften!D:D,MATCH(Tabelle3[[#This Row],[Heim]],Mannschaften!C:C,0)))</f>
        <v/>
      </c>
      <c r="H65" t="str">
        <f>IF(Tabelle6[[#This Row],[Spieltag]]="","",Tabelle6[[#This Row],[Spieltag]])</f>
        <v/>
      </c>
      <c r="I65" t="str">
        <f>IF(Tabelle3[[#This Row],[Datum]]&lt;&gt;"",Saison!$A$2,"")</f>
        <v/>
      </c>
    </row>
    <row r="66" spans="1:9" x14ac:dyDescent="0.25">
      <c r="A66" s="18" t="str">
        <f>IF(Tabelle6[[#This Row],[Datum]]="","",Tabelle6[[#This Row],[Datum]])</f>
        <v/>
      </c>
      <c r="B66" t="str">
        <f>IF(Tabelle6[[#This Row],[Anstoß]]="","",LEFT(Tabelle6[[#This Row],[Anstoß]],5)&amp;":00")</f>
        <v/>
      </c>
      <c r="C66" t="str">
        <f>IF(Tabelle6[[#This Row],[Spielort]]="","",VLOOKUP(Tabelle6[[#This Row],[Spielort]],Spielort!A:B,2,0))</f>
        <v/>
      </c>
      <c r="D66" t="str">
        <f>IF(Tabelle6[[#This Row],[Heim]]="","",INDEX(Mannschaften!C:C,MATCH(Tabelle6[[#This Row],[Heim]],Mannschaften!A:A,0)))</f>
        <v/>
      </c>
      <c r="E66" t="str">
        <f>IF(Tabelle6[[#This Row],[Gast]]="","",INDEX(Mannschaften!C:C,MATCH(Tabelle6[[#This Row],[Gast]],Mannschaften!A:A,0)))</f>
        <v/>
      </c>
      <c r="F66" t="str">
        <f>IF(Tabelle6[[#This Row],[Sonstiges]]="","",Tabelle6[[#This Row],[Sonstiges]])</f>
        <v/>
      </c>
      <c r="G66" t="str">
        <f>IF(Tabelle3[[#This Row],[Heim]]="","",INDEX(Mannschaften!D:D,MATCH(Tabelle3[[#This Row],[Heim]],Mannschaften!C:C,0)))</f>
        <v/>
      </c>
      <c r="H66" t="str">
        <f>IF(Tabelle6[[#This Row],[Spieltag]]="","",Tabelle6[[#This Row],[Spieltag]])</f>
        <v/>
      </c>
      <c r="I66" t="str">
        <f>IF(Tabelle3[[#This Row],[Datum]]&lt;&gt;"",Saison!$A$2,"")</f>
        <v/>
      </c>
    </row>
    <row r="67" spans="1:9" x14ac:dyDescent="0.25">
      <c r="A67" s="18" t="str">
        <f>IF(Tabelle6[[#This Row],[Datum]]="","",Tabelle6[[#This Row],[Datum]])</f>
        <v/>
      </c>
      <c r="B67" t="str">
        <f>IF(Tabelle6[[#This Row],[Anstoß]]="","",LEFT(Tabelle6[[#This Row],[Anstoß]],5)&amp;":00")</f>
        <v/>
      </c>
      <c r="C67" t="str">
        <f>IF(Tabelle6[[#This Row],[Spielort]]="","",VLOOKUP(Tabelle6[[#This Row],[Spielort]],Spielort!A:B,2,0))</f>
        <v/>
      </c>
      <c r="D67" t="str">
        <f>IF(Tabelle6[[#This Row],[Heim]]="","",INDEX(Mannschaften!C:C,MATCH(Tabelle6[[#This Row],[Heim]],Mannschaften!A:A,0)))</f>
        <v/>
      </c>
      <c r="E67" t="str">
        <f>IF(Tabelle6[[#This Row],[Gast]]="","",INDEX(Mannschaften!C:C,MATCH(Tabelle6[[#This Row],[Gast]],Mannschaften!A:A,0)))</f>
        <v/>
      </c>
      <c r="F67" t="str">
        <f>IF(Tabelle6[[#This Row],[Sonstiges]]="","",Tabelle6[[#This Row],[Sonstiges]])</f>
        <v/>
      </c>
      <c r="G67" t="str">
        <f>IF(Tabelle3[[#This Row],[Heim]]="","",INDEX(Mannschaften!D:D,MATCH(Tabelle3[[#This Row],[Heim]],Mannschaften!C:C,0)))</f>
        <v/>
      </c>
      <c r="H67" t="str">
        <f>IF(Tabelle6[[#This Row],[Spieltag]]="","",Tabelle6[[#This Row],[Spieltag]])</f>
        <v/>
      </c>
      <c r="I67" t="str">
        <f>IF(Tabelle3[[#This Row],[Datum]]&lt;&gt;"",Saison!$A$2,"")</f>
        <v/>
      </c>
    </row>
    <row r="68" spans="1:9" x14ac:dyDescent="0.25">
      <c r="A68" s="18" t="str">
        <f>IF(Tabelle6[[#This Row],[Datum]]="","",Tabelle6[[#This Row],[Datum]])</f>
        <v/>
      </c>
      <c r="B68" t="str">
        <f>IF(Tabelle6[[#This Row],[Anstoß]]="","",LEFT(Tabelle6[[#This Row],[Anstoß]],5)&amp;":00")</f>
        <v/>
      </c>
      <c r="C68" t="str">
        <f>IF(Tabelle6[[#This Row],[Spielort]]="","",VLOOKUP(Tabelle6[[#This Row],[Spielort]],Spielort!A:B,2,0))</f>
        <v/>
      </c>
      <c r="D68" t="str">
        <f>IF(Tabelle6[[#This Row],[Heim]]="","",INDEX(Mannschaften!C:C,MATCH(Tabelle6[[#This Row],[Heim]],Mannschaften!A:A,0)))</f>
        <v/>
      </c>
      <c r="E68" t="str">
        <f>IF(Tabelle6[[#This Row],[Gast]]="","",INDEX(Mannschaften!C:C,MATCH(Tabelle6[[#This Row],[Gast]],Mannschaften!A:A,0)))</f>
        <v/>
      </c>
      <c r="F68" t="str">
        <f>IF(Tabelle6[[#This Row],[Sonstiges]]="","",Tabelle6[[#This Row],[Sonstiges]])</f>
        <v/>
      </c>
      <c r="G68" t="str">
        <f>IF(Tabelle3[[#This Row],[Heim]]="","",INDEX(Mannschaften!D:D,MATCH(Tabelle3[[#This Row],[Heim]],Mannschaften!C:C,0)))</f>
        <v/>
      </c>
      <c r="H68" t="str">
        <f>IF(Tabelle6[[#This Row],[Spieltag]]="","",Tabelle6[[#This Row],[Spieltag]])</f>
        <v/>
      </c>
      <c r="I68" t="str">
        <f>IF(Tabelle3[[#This Row],[Datum]]&lt;&gt;"",Saison!$A$2,"")</f>
        <v/>
      </c>
    </row>
    <row r="69" spans="1:9" x14ac:dyDescent="0.25">
      <c r="A69" s="18" t="str">
        <f>IF(Tabelle6[[#This Row],[Datum]]="","",Tabelle6[[#This Row],[Datum]])</f>
        <v/>
      </c>
      <c r="B69" t="str">
        <f>IF(Tabelle6[[#This Row],[Anstoß]]="","",LEFT(Tabelle6[[#This Row],[Anstoß]],5)&amp;":00")</f>
        <v/>
      </c>
      <c r="C69" t="str">
        <f>IF(Tabelle6[[#This Row],[Spielort]]="","",VLOOKUP(Tabelle6[[#This Row],[Spielort]],Spielort!A:B,2,0))</f>
        <v/>
      </c>
      <c r="D69" t="str">
        <f>IF(Tabelle6[[#This Row],[Heim]]="","",INDEX(Mannschaften!C:C,MATCH(Tabelle6[[#This Row],[Heim]],Mannschaften!A:A,0)))</f>
        <v/>
      </c>
      <c r="E69" t="str">
        <f>IF(Tabelle6[[#This Row],[Gast]]="","",INDEX(Mannschaften!C:C,MATCH(Tabelle6[[#This Row],[Gast]],Mannschaften!A:A,0)))</f>
        <v/>
      </c>
      <c r="F69" t="str">
        <f>IF(Tabelle6[[#This Row],[Sonstiges]]="","",Tabelle6[[#This Row],[Sonstiges]])</f>
        <v/>
      </c>
      <c r="G69" t="str">
        <f>IF(Tabelle3[[#This Row],[Heim]]="","",INDEX(Mannschaften!D:D,MATCH(Tabelle3[[#This Row],[Heim]],Mannschaften!C:C,0)))</f>
        <v/>
      </c>
      <c r="H69" t="str">
        <f>IF(Tabelle6[[#This Row],[Spieltag]]="","",Tabelle6[[#This Row],[Spieltag]])</f>
        <v/>
      </c>
      <c r="I69" t="str">
        <f>IF(Tabelle3[[#This Row],[Datum]]&lt;&gt;"",Saison!$A$2,"")</f>
        <v/>
      </c>
    </row>
    <row r="70" spans="1:9" x14ac:dyDescent="0.25">
      <c r="A70" s="18" t="str">
        <f>IF(Tabelle6[[#This Row],[Datum]]="","",Tabelle6[[#This Row],[Datum]])</f>
        <v/>
      </c>
      <c r="B70" t="str">
        <f>IF(Tabelle6[[#This Row],[Anstoß]]="","",LEFT(Tabelle6[[#This Row],[Anstoß]],5)&amp;":00")</f>
        <v/>
      </c>
      <c r="C70" t="str">
        <f>IF(Tabelle6[[#This Row],[Spielort]]="","",VLOOKUP(Tabelle6[[#This Row],[Spielort]],Spielort!A:B,2,0))</f>
        <v/>
      </c>
      <c r="D70" t="str">
        <f>IF(Tabelle6[[#This Row],[Heim]]="","",INDEX(Mannschaften!C:C,MATCH(Tabelle6[[#This Row],[Heim]],Mannschaften!A:A,0)))</f>
        <v/>
      </c>
      <c r="E70" t="str">
        <f>IF(Tabelle6[[#This Row],[Gast]]="","",INDEX(Mannschaften!C:C,MATCH(Tabelle6[[#This Row],[Gast]],Mannschaften!A:A,0)))</f>
        <v/>
      </c>
      <c r="F70" t="str">
        <f>IF(Tabelle6[[#This Row],[Sonstiges]]="","",Tabelle6[[#This Row],[Sonstiges]])</f>
        <v/>
      </c>
      <c r="G70" t="str">
        <f>IF(Tabelle3[[#This Row],[Heim]]="","",INDEX(Mannschaften!D:D,MATCH(Tabelle3[[#This Row],[Heim]],Mannschaften!C:C,0)))</f>
        <v/>
      </c>
      <c r="H70" t="str">
        <f>IF(Tabelle6[[#This Row],[Spieltag]]="","",Tabelle6[[#This Row],[Spieltag]])</f>
        <v/>
      </c>
      <c r="I70" t="str">
        <f>IF(Tabelle3[[#This Row],[Datum]]&lt;&gt;"",Saison!$A$2,"")</f>
        <v/>
      </c>
    </row>
    <row r="71" spans="1:9" x14ac:dyDescent="0.25">
      <c r="A71" s="18" t="str">
        <f>IF(Tabelle6[[#This Row],[Datum]]="","",Tabelle6[[#This Row],[Datum]])</f>
        <v/>
      </c>
      <c r="B71" t="str">
        <f>IF(Tabelle6[[#This Row],[Anstoß]]="","",LEFT(Tabelle6[[#This Row],[Anstoß]],5)&amp;":00")</f>
        <v/>
      </c>
      <c r="C71" t="str">
        <f>IF(Tabelle6[[#This Row],[Spielort]]="","",VLOOKUP(Tabelle6[[#This Row],[Spielort]],Spielort!A:B,2,0))</f>
        <v/>
      </c>
      <c r="D71" t="str">
        <f>IF(Tabelle6[[#This Row],[Heim]]="","",INDEX(Mannschaften!C:C,MATCH(Tabelle6[[#This Row],[Heim]],Mannschaften!A:A,0)))</f>
        <v/>
      </c>
      <c r="E71" t="str">
        <f>IF(Tabelle6[[#This Row],[Gast]]="","",INDEX(Mannschaften!C:C,MATCH(Tabelle6[[#This Row],[Gast]],Mannschaften!A:A,0)))</f>
        <v/>
      </c>
      <c r="F71" t="str">
        <f>IF(Tabelle6[[#This Row],[Sonstiges]]="","",Tabelle6[[#This Row],[Sonstiges]])</f>
        <v/>
      </c>
      <c r="G71" t="str">
        <f>IF(Tabelle3[[#This Row],[Heim]]="","",INDEX(Mannschaften!D:D,MATCH(Tabelle3[[#This Row],[Heim]],Mannschaften!C:C,0)))</f>
        <v/>
      </c>
      <c r="H71" t="str">
        <f>IF(Tabelle6[[#This Row],[Spieltag]]="","",Tabelle6[[#This Row],[Spieltag]])</f>
        <v/>
      </c>
      <c r="I71" t="str">
        <f>IF(Tabelle3[[#This Row],[Datum]]&lt;&gt;"",Saison!$A$2,"")</f>
        <v/>
      </c>
    </row>
    <row r="72" spans="1:9" x14ac:dyDescent="0.25">
      <c r="A72" s="18" t="str">
        <f>IF(Tabelle6[[#This Row],[Datum]]="","",Tabelle6[[#This Row],[Datum]])</f>
        <v/>
      </c>
      <c r="B72" t="str">
        <f>IF(Tabelle6[[#This Row],[Anstoß]]="","",LEFT(Tabelle6[[#This Row],[Anstoß]],5)&amp;":00")</f>
        <v/>
      </c>
      <c r="C72" t="str">
        <f>IF(Tabelle6[[#This Row],[Spielort]]="","",VLOOKUP(Tabelle6[[#This Row],[Spielort]],Spielort!A:B,2,0))</f>
        <v/>
      </c>
      <c r="D72" t="str">
        <f>IF(Tabelle6[[#This Row],[Heim]]="","",INDEX(Mannschaften!C:C,MATCH(Tabelle6[[#This Row],[Heim]],Mannschaften!A:A,0)))</f>
        <v/>
      </c>
      <c r="E72" t="str">
        <f>IF(Tabelle6[[#This Row],[Gast]]="","",INDEX(Mannschaften!C:C,MATCH(Tabelle6[[#This Row],[Gast]],Mannschaften!A:A,0)))</f>
        <v/>
      </c>
      <c r="F72" t="str">
        <f>IF(Tabelle6[[#This Row],[Sonstiges]]="","",Tabelle6[[#This Row],[Sonstiges]])</f>
        <v/>
      </c>
      <c r="G72" t="str">
        <f>IF(Tabelle3[[#This Row],[Heim]]="","",INDEX(Mannschaften!D:D,MATCH(Tabelle3[[#This Row],[Heim]],Mannschaften!C:C,0)))</f>
        <v/>
      </c>
      <c r="H72" t="str">
        <f>IF(Tabelle6[[#This Row],[Spieltag]]="","",Tabelle6[[#This Row],[Spieltag]])</f>
        <v/>
      </c>
      <c r="I72" t="str">
        <f>IF(Tabelle3[[#This Row],[Datum]]&lt;&gt;"",Saison!$A$2,"")</f>
        <v/>
      </c>
    </row>
    <row r="73" spans="1:9" x14ac:dyDescent="0.25">
      <c r="A73" s="18" t="str">
        <f>IF(Tabelle6[[#This Row],[Datum]]="","",Tabelle6[[#This Row],[Datum]])</f>
        <v/>
      </c>
      <c r="B73" t="str">
        <f>IF(Tabelle6[[#This Row],[Anstoß]]="","",LEFT(Tabelle6[[#This Row],[Anstoß]],5)&amp;":00")</f>
        <v/>
      </c>
      <c r="C73" t="str">
        <f>IF(Tabelle6[[#This Row],[Spielort]]="","",VLOOKUP(Tabelle6[[#This Row],[Spielort]],Spielort!A:B,2,0))</f>
        <v/>
      </c>
      <c r="D73" t="str">
        <f>IF(Tabelle6[[#This Row],[Heim]]="","",INDEX(Mannschaften!C:C,MATCH(Tabelle6[[#This Row],[Heim]],Mannschaften!A:A,0)))</f>
        <v/>
      </c>
      <c r="E73" t="str">
        <f>IF(Tabelle6[[#This Row],[Gast]]="","",INDEX(Mannschaften!C:C,MATCH(Tabelle6[[#This Row],[Gast]],Mannschaften!A:A,0)))</f>
        <v/>
      </c>
      <c r="F73" t="str">
        <f>IF(Tabelle6[[#This Row],[Sonstiges]]="","",Tabelle6[[#This Row],[Sonstiges]])</f>
        <v/>
      </c>
      <c r="G73" t="str">
        <f>IF(Tabelle3[[#This Row],[Heim]]="","",INDEX(Mannschaften!D:D,MATCH(Tabelle3[[#This Row],[Heim]],Mannschaften!C:C,0)))</f>
        <v/>
      </c>
      <c r="H73" t="str">
        <f>IF(Tabelle6[[#This Row],[Spieltag]]="","",Tabelle6[[#This Row],[Spieltag]])</f>
        <v/>
      </c>
      <c r="I73" t="str">
        <f>IF(Tabelle3[[#This Row],[Datum]]&lt;&gt;"",Saison!$A$2,"")</f>
        <v/>
      </c>
    </row>
    <row r="74" spans="1:9" x14ac:dyDescent="0.25">
      <c r="A74" s="18" t="str">
        <f>IF(Tabelle6[[#This Row],[Datum]]="","",Tabelle6[[#This Row],[Datum]])</f>
        <v/>
      </c>
      <c r="B74" t="str">
        <f>IF(Tabelle6[[#This Row],[Anstoß]]="","",LEFT(Tabelle6[[#This Row],[Anstoß]],5)&amp;":00")</f>
        <v/>
      </c>
      <c r="C74" t="str">
        <f>IF(Tabelle6[[#This Row],[Spielort]]="","",VLOOKUP(Tabelle6[[#This Row],[Spielort]],Spielort!A:B,2,0))</f>
        <v/>
      </c>
      <c r="D74" t="str">
        <f>IF(Tabelle6[[#This Row],[Heim]]="","",INDEX(Mannschaften!C:C,MATCH(Tabelle6[[#This Row],[Heim]],Mannschaften!A:A,0)))</f>
        <v/>
      </c>
      <c r="E74" t="str">
        <f>IF(Tabelle6[[#This Row],[Gast]]="","",INDEX(Mannschaften!C:C,MATCH(Tabelle6[[#This Row],[Gast]],Mannschaften!A:A,0)))</f>
        <v/>
      </c>
      <c r="F74" t="str">
        <f>IF(Tabelle6[[#This Row],[Sonstiges]]="","",Tabelle6[[#This Row],[Sonstiges]])</f>
        <v/>
      </c>
      <c r="G74" t="str">
        <f>IF(Tabelle3[[#This Row],[Heim]]="","",INDEX(Mannschaften!D:D,MATCH(Tabelle3[[#This Row],[Heim]],Mannschaften!C:C,0)))</f>
        <v/>
      </c>
      <c r="H74" t="str">
        <f>IF(Tabelle6[[#This Row],[Spieltag]]="","",Tabelle6[[#This Row],[Spieltag]])</f>
        <v/>
      </c>
      <c r="I74" t="str">
        <f>IF(Tabelle3[[#This Row],[Datum]]&lt;&gt;"",Saison!$A$2,"")</f>
        <v/>
      </c>
    </row>
    <row r="75" spans="1:9" x14ac:dyDescent="0.25">
      <c r="A75" s="18" t="str">
        <f>IF(Tabelle6[[#This Row],[Datum]]="","",Tabelle6[[#This Row],[Datum]])</f>
        <v/>
      </c>
      <c r="B75" t="str">
        <f>IF(Tabelle6[[#This Row],[Anstoß]]="","",LEFT(Tabelle6[[#This Row],[Anstoß]],5)&amp;":00")</f>
        <v/>
      </c>
      <c r="C75" t="str">
        <f>IF(Tabelle6[[#This Row],[Spielort]]="","",VLOOKUP(Tabelle6[[#This Row],[Spielort]],Spielort!A:B,2,0))</f>
        <v/>
      </c>
      <c r="D75" t="str">
        <f>IF(Tabelle6[[#This Row],[Heim]]="","",INDEX(Mannschaften!C:C,MATCH(Tabelle6[[#This Row],[Heim]],Mannschaften!A:A,0)))</f>
        <v/>
      </c>
      <c r="E75" t="str">
        <f>IF(Tabelle6[[#This Row],[Gast]]="","",INDEX(Mannschaften!C:C,MATCH(Tabelle6[[#This Row],[Gast]],Mannschaften!A:A,0)))</f>
        <v/>
      </c>
      <c r="F75" t="str">
        <f>IF(Tabelle6[[#This Row],[Sonstiges]]="","",Tabelle6[[#This Row],[Sonstiges]])</f>
        <v/>
      </c>
      <c r="G75" t="str">
        <f>IF(Tabelle3[[#This Row],[Heim]]="","",INDEX(Mannschaften!D:D,MATCH(Tabelle3[[#This Row],[Heim]],Mannschaften!C:C,0)))</f>
        <v/>
      </c>
      <c r="H75" t="str">
        <f>IF(Tabelle6[[#This Row],[Spieltag]]="","",Tabelle6[[#This Row],[Spieltag]])</f>
        <v/>
      </c>
      <c r="I75" t="str">
        <f>IF(Tabelle3[[#This Row],[Datum]]&lt;&gt;"",Saison!$A$2,"")</f>
        <v/>
      </c>
    </row>
    <row r="76" spans="1:9" x14ac:dyDescent="0.25">
      <c r="A76" s="18" t="str">
        <f>IF(Tabelle6[[#This Row],[Datum]]="","",Tabelle6[[#This Row],[Datum]])</f>
        <v/>
      </c>
      <c r="B76" t="str">
        <f>IF(Tabelle6[[#This Row],[Anstoß]]="","",LEFT(Tabelle6[[#This Row],[Anstoß]],5)&amp;":00")</f>
        <v/>
      </c>
      <c r="C76" t="str">
        <f>IF(Tabelle6[[#This Row],[Spielort]]="","",VLOOKUP(Tabelle6[[#This Row],[Spielort]],Spielort!A:B,2,0))</f>
        <v/>
      </c>
      <c r="D76" t="str">
        <f>IF(Tabelle6[[#This Row],[Heim]]="","",INDEX(Mannschaften!C:C,MATCH(Tabelle6[[#This Row],[Heim]],Mannschaften!A:A,0)))</f>
        <v/>
      </c>
      <c r="E76" t="str">
        <f>IF(Tabelle6[[#This Row],[Gast]]="","",INDEX(Mannschaften!C:C,MATCH(Tabelle6[[#This Row],[Gast]],Mannschaften!A:A,0)))</f>
        <v/>
      </c>
      <c r="F76" t="str">
        <f>IF(Tabelle6[[#This Row],[Sonstiges]]="","",Tabelle6[[#This Row],[Sonstiges]])</f>
        <v/>
      </c>
      <c r="G76" t="str">
        <f>IF(Tabelle3[[#This Row],[Heim]]="","",INDEX(Mannschaften!D:D,MATCH(Tabelle3[[#This Row],[Heim]],Mannschaften!C:C,0)))</f>
        <v/>
      </c>
      <c r="H76" t="str">
        <f>IF(Tabelle6[[#This Row],[Spieltag]]="","",Tabelle6[[#This Row],[Spieltag]])</f>
        <v/>
      </c>
      <c r="I76" t="str">
        <f>IF(Tabelle3[[#This Row],[Datum]]&lt;&gt;"",Saison!$A$2,"")</f>
        <v/>
      </c>
    </row>
    <row r="77" spans="1:9" x14ac:dyDescent="0.25">
      <c r="A77" s="18" t="str">
        <f>IF(Tabelle6[[#This Row],[Datum]]="","",Tabelle6[[#This Row],[Datum]])</f>
        <v/>
      </c>
      <c r="B77" t="str">
        <f>IF(Tabelle6[[#This Row],[Anstoß]]="","",LEFT(Tabelle6[[#This Row],[Anstoß]],5)&amp;":00")</f>
        <v/>
      </c>
      <c r="C77" t="str">
        <f>IF(Tabelle6[[#This Row],[Spielort]]="","",VLOOKUP(Tabelle6[[#This Row],[Spielort]],Spielort!A:B,2,0))</f>
        <v/>
      </c>
      <c r="D77" t="str">
        <f>IF(Tabelle6[[#This Row],[Heim]]="","",INDEX(Mannschaften!C:C,MATCH(Tabelle6[[#This Row],[Heim]],Mannschaften!A:A,0)))</f>
        <v/>
      </c>
      <c r="E77" t="str">
        <f>IF(Tabelle6[[#This Row],[Gast]]="","",INDEX(Mannschaften!C:C,MATCH(Tabelle6[[#This Row],[Gast]],Mannschaften!A:A,0)))</f>
        <v/>
      </c>
      <c r="F77" t="str">
        <f>IF(Tabelle6[[#This Row],[Sonstiges]]="","",Tabelle6[[#This Row],[Sonstiges]])</f>
        <v/>
      </c>
      <c r="G77" t="str">
        <f>IF(Tabelle3[[#This Row],[Heim]]="","",INDEX(Mannschaften!D:D,MATCH(Tabelle3[[#This Row],[Heim]],Mannschaften!C:C,0)))</f>
        <v/>
      </c>
      <c r="H77" t="str">
        <f>IF(Tabelle6[[#This Row],[Spieltag]]="","",Tabelle6[[#This Row],[Spieltag]])</f>
        <v/>
      </c>
      <c r="I77" t="str">
        <f>IF(Tabelle3[[#This Row],[Datum]]&lt;&gt;"",Saison!$A$2,"")</f>
        <v/>
      </c>
    </row>
    <row r="78" spans="1:9" x14ac:dyDescent="0.25">
      <c r="A78" s="18" t="str">
        <f>IF(Tabelle6[[#This Row],[Datum]]="","",Tabelle6[[#This Row],[Datum]])</f>
        <v/>
      </c>
      <c r="B78" t="str">
        <f>IF(Tabelle6[[#This Row],[Anstoß]]="","",LEFT(Tabelle6[[#This Row],[Anstoß]],5)&amp;":00")</f>
        <v/>
      </c>
      <c r="C78" t="str">
        <f>IF(Tabelle6[[#This Row],[Spielort]]="","",VLOOKUP(Tabelle6[[#This Row],[Spielort]],Spielort!A:B,2,0))</f>
        <v/>
      </c>
      <c r="D78" t="str">
        <f>IF(Tabelle6[[#This Row],[Heim]]="","",INDEX(Mannschaften!C:C,MATCH(Tabelle6[[#This Row],[Heim]],Mannschaften!A:A,0)))</f>
        <v/>
      </c>
      <c r="E78" t="str">
        <f>IF(Tabelle6[[#This Row],[Gast]]="","",INDEX(Mannschaften!C:C,MATCH(Tabelle6[[#This Row],[Gast]],Mannschaften!A:A,0)))</f>
        <v/>
      </c>
      <c r="F78" t="str">
        <f>IF(Tabelle6[[#This Row],[Sonstiges]]="","",Tabelle6[[#This Row],[Sonstiges]])</f>
        <v/>
      </c>
      <c r="G78" t="str">
        <f>IF(Tabelle3[[#This Row],[Heim]]="","",INDEX(Mannschaften!D:D,MATCH(Tabelle3[[#This Row],[Heim]],Mannschaften!C:C,0)))</f>
        <v/>
      </c>
      <c r="H78" t="str">
        <f>IF(Tabelle6[[#This Row],[Spieltag]]="","",Tabelle6[[#This Row],[Spieltag]])</f>
        <v/>
      </c>
      <c r="I78" t="str">
        <f>IF(Tabelle3[[#This Row],[Datum]]&lt;&gt;"",Saison!$A$2,"")</f>
        <v/>
      </c>
    </row>
    <row r="79" spans="1:9" x14ac:dyDescent="0.25">
      <c r="A79" s="18" t="str">
        <f>IF(Tabelle6[[#This Row],[Datum]]="","",Tabelle6[[#This Row],[Datum]])</f>
        <v/>
      </c>
      <c r="B79" t="str">
        <f>IF(Tabelle6[[#This Row],[Anstoß]]="","",LEFT(Tabelle6[[#This Row],[Anstoß]],5)&amp;":00")</f>
        <v/>
      </c>
      <c r="C79" t="str">
        <f>IF(Tabelle6[[#This Row],[Spielort]]="","",VLOOKUP(Tabelle6[[#This Row],[Spielort]],Spielort!A:B,2,0))</f>
        <v/>
      </c>
      <c r="D79" t="str">
        <f>IF(Tabelle6[[#This Row],[Heim]]="","",INDEX(Mannschaften!C:C,MATCH(Tabelle6[[#This Row],[Heim]],Mannschaften!A:A,0)))</f>
        <v/>
      </c>
      <c r="E79" t="str">
        <f>IF(Tabelle6[[#This Row],[Gast]]="","",INDEX(Mannschaften!C:C,MATCH(Tabelle6[[#This Row],[Gast]],Mannschaften!A:A,0)))</f>
        <v/>
      </c>
      <c r="F79" t="str">
        <f>IF(Tabelle6[[#This Row],[Sonstiges]]="","",Tabelle6[[#This Row],[Sonstiges]])</f>
        <v/>
      </c>
      <c r="G79" t="str">
        <f>IF(Tabelle3[[#This Row],[Heim]]="","",INDEX(Mannschaften!D:D,MATCH(Tabelle3[[#This Row],[Heim]],Mannschaften!C:C,0)))</f>
        <v/>
      </c>
      <c r="H79" t="str">
        <f>IF(Tabelle6[[#This Row],[Spieltag]]="","",Tabelle6[[#This Row],[Spieltag]])</f>
        <v/>
      </c>
      <c r="I79" t="str">
        <f>IF(Tabelle3[[#This Row],[Datum]]&lt;&gt;"",Saison!$A$2,"")</f>
        <v/>
      </c>
    </row>
    <row r="80" spans="1:9" x14ac:dyDescent="0.25">
      <c r="A80" s="18" t="str">
        <f>IF(Tabelle6[[#This Row],[Datum]]="","",Tabelle6[[#This Row],[Datum]])</f>
        <v/>
      </c>
      <c r="B80" t="str">
        <f>IF(Tabelle6[[#This Row],[Anstoß]]="","",LEFT(Tabelle6[[#This Row],[Anstoß]],5)&amp;":00")</f>
        <v/>
      </c>
      <c r="C80" t="str">
        <f>IF(Tabelle6[[#This Row],[Spielort]]="","",VLOOKUP(Tabelle6[[#This Row],[Spielort]],Spielort!A:B,2,0))</f>
        <v/>
      </c>
      <c r="D80" t="str">
        <f>IF(Tabelle6[[#This Row],[Heim]]="","",INDEX(Mannschaften!C:C,MATCH(Tabelle6[[#This Row],[Heim]],Mannschaften!A:A,0)))</f>
        <v/>
      </c>
      <c r="E80" t="str">
        <f>IF(Tabelle6[[#This Row],[Gast]]="","",INDEX(Mannschaften!C:C,MATCH(Tabelle6[[#This Row],[Gast]],Mannschaften!A:A,0)))</f>
        <v/>
      </c>
      <c r="F80" t="str">
        <f>IF(Tabelle6[[#This Row],[Sonstiges]]="","",Tabelle6[[#This Row],[Sonstiges]])</f>
        <v/>
      </c>
      <c r="G80" t="str">
        <f>IF(Tabelle3[[#This Row],[Heim]]="","",INDEX(Mannschaften!D:D,MATCH(Tabelle3[[#This Row],[Heim]],Mannschaften!C:C,0)))</f>
        <v/>
      </c>
      <c r="H80" t="str">
        <f>IF(Tabelle6[[#This Row],[Spieltag]]="","",Tabelle6[[#This Row],[Spieltag]])</f>
        <v/>
      </c>
      <c r="I80" t="str">
        <f>IF(Tabelle3[[#This Row],[Datum]]&lt;&gt;"",Saison!$A$2,"")</f>
        <v/>
      </c>
    </row>
    <row r="81" spans="1:9" x14ac:dyDescent="0.25">
      <c r="A81" s="18" t="str">
        <f>IF(Tabelle6[[#This Row],[Datum]]="","",Tabelle6[[#This Row],[Datum]])</f>
        <v/>
      </c>
      <c r="B81" t="str">
        <f>IF(Tabelle6[[#This Row],[Anstoß]]="","",LEFT(Tabelle6[[#This Row],[Anstoß]],5)&amp;":00")</f>
        <v/>
      </c>
      <c r="C81" t="str">
        <f>IF(Tabelle6[[#This Row],[Spielort]]="","",VLOOKUP(Tabelle6[[#This Row],[Spielort]],Spielort!A:B,2,0))</f>
        <v/>
      </c>
      <c r="D81" t="str">
        <f>IF(Tabelle6[[#This Row],[Heim]]="","",INDEX(Mannschaften!C:C,MATCH(Tabelle6[[#This Row],[Heim]],Mannschaften!A:A,0)))</f>
        <v/>
      </c>
      <c r="E81" t="str">
        <f>IF(Tabelle6[[#This Row],[Gast]]="","",INDEX(Mannschaften!C:C,MATCH(Tabelle6[[#This Row],[Gast]],Mannschaften!A:A,0)))</f>
        <v/>
      </c>
      <c r="F81" t="str">
        <f>IF(Tabelle6[[#This Row],[Sonstiges]]="","",Tabelle6[[#This Row],[Sonstiges]])</f>
        <v/>
      </c>
      <c r="G81" t="str">
        <f>IF(Tabelle3[[#This Row],[Heim]]="","",INDEX(Mannschaften!D:D,MATCH(Tabelle3[[#This Row],[Heim]],Mannschaften!C:C,0)))</f>
        <v/>
      </c>
      <c r="H81" t="str">
        <f>IF(Tabelle6[[#This Row],[Spieltag]]="","",Tabelle6[[#This Row],[Spieltag]])</f>
        <v/>
      </c>
      <c r="I81" t="str">
        <f>IF(Tabelle3[[#This Row],[Datum]]&lt;&gt;"",Saison!$A$2,"")</f>
        <v/>
      </c>
    </row>
    <row r="82" spans="1:9" x14ac:dyDescent="0.25">
      <c r="A82" s="18" t="str">
        <f>IF(Tabelle6[[#This Row],[Datum]]="","",Tabelle6[[#This Row],[Datum]])</f>
        <v/>
      </c>
      <c r="B82" t="str">
        <f>IF(Tabelle6[[#This Row],[Anstoß]]="","",LEFT(Tabelle6[[#This Row],[Anstoß]],5)&amp;":00")</f>
        <v/>
      </c>
      <c r="C82" t="str">
        <f>IF(Tabelle6[[#This Row],[Spielort]]="","",VLOOKUP(Tabelle6[[#This Row],[Spielort]],Spielort!A:B,2,0))</f>
        <v/>
      </c>
      <c r="D82" t="str">
        <f>IF(Tabelle6[[#This Row],[Heim]]="","",INDEX(Mannschaften!C:C,MATCH(Tabelle6[[#This Row],[Heim]],Mannschaften!A:A,0)))</f>
        <v/>
      </c>
      <c r="E82" t="str">
        <f>IF(Tabelle6[[#This Row],[Gast]]="","",INDEX(Mannschaften!C:C,MATCH(Tabelle6[[#This Row],[Gast]],Mannschaften!A:A,0)))</f>
        <v/>
      </c>
      <c r="F82" t="str">
        <f>IF(Tabelle6[[#This Row],[Sonstiges]]="","",Tabelle6[[#This Row],[Sonstiges]])</f>
        <v/>
      </c>
      <c r="G82" t="str">
        <f>IF(Tabelle3[[#This Row],[Heim]]="","",INDEX(Mannschaften!D:D,MATCH(Tabelle3[[#This Row],[Heim]],Mannschaften!C:C,0)))</f>
        <v/>
      </c>
      <c r="H82" t="str">
        <f>IF(Tabelle6[[#This Row],[Spieltag]]="","",Tabelle6[[#This Row],[Spieltag]])</f>
        <v/>
      </c>
      <c r="I82" t="str">
        <f>IF(Tabelle3[[#This Row],[Datum]]&lt;&gt;"",Saison!$A$2,"")</f>
        <v/>
      </c>
    </row>
    <row r="83" spans="1:9" x14ac:dyDescent="0.25">
      <c r="A83" s="18" t="str">
        <f>IF(Tabelle6[[#This Row],[Datum]]="","",Tabelle6[[#This Row],[Datum]])</f>
        <v/>
      </c>
      <c r="B83" t="str">
        <f>IF(Tabelle6[[#This Row],[Anstoß]]="","",LEFT(Tabelle6[[#This Row],[Anstoß]],5)&amp;":00")</f>
        <v/>
      </c>
      <c r="C83" t="str">
        <f>IF(Tabelle6[[#This Row],[Spielort]]="","",VLOOKUP(Tabelle6[[#This Row],[Spielort]],Spielort!A:B,2,0))</f>
        <v/>
      </c>
      <c r="D83" t="str">
        <f>IF(Tabelle6[[#This Row],[Heim]]="","",INDEX(Mannschaften!C:C,MATCH(Tabelle6[[#This Row],[Heim]],Mannschaften!A:A,0)))</f>
        <v/>
      </c>
      <c r="E83" t="str">
        <f>IF(Tabelle6[[#This Row],[Gast]]="","",INDEX(Mannschaften!C:C,MATCH(Tabelle6[[#This Row],[Gast]],Mannschaften!A:A,0)))</f>
        <v/>
      </c>
      <c r="F83" t="str">
        <f>IF(Tabelle6[[#This Row],[Sonstiges]]="","",Tabelle6[[#This Row],[Sonstiges]])</f>
        <v/>
      </c>
      <c r="G83" t="str">
        <f>IF(Tabelle3[[#This Row],[Heim]]="","",INDEX(Mannschaften!D:D,MATCH(Tabelle3[[#This Row],[Heim]],Mannschaften!C:C,0)))</f>
        <v/>
      </c>
      <c r="H83" t="str">
        <f>IF(Tabelle6[[#This Row],[Spieltag]]="","",Tabelle6[[#This Row],[Spieltag]])</f>
        <v/>
      </c>
      <c r="I83" t="str">
        <f>IF(Tabelle3[[#This Row],[Datum]]&lt;&gt;"",Saison!$A$2,"")</f>
        <v/>
      </c>
    </row>
    <row r="84" spans="1:9" x14ac:dyDescent="0.25">
      <c r="A84" s="18" t="str">
        <f>IF(Tabelle6[[#This Row],[Datum]]="","",Tabelle6[[#This Row],[Datum]])</f>
        <v/>
      </c>
      <c r="B84" t="str">
        <f>IF(Tabelle6[[#This Row],[Anstoß]]="","",LEFT(Tabelle6[[#This Row],[Anstoß]],5)&amp;":00")</f>
        <v/>
      </c>
      <c r="C84" t="str">
        <f>IF(Tabelle6[[#This Row],[Spielort]]="","",VLOOKUP(Tabelle6[[#This Row],[Spielort]],Spielort!A:B,2,0))</f>
        <v/>
      </c>
      <c r="D84" t="str">
        <f>IF(Tabelle6[[#This Row],[Heim]]="","",INDEX(Mannschaften!C:C,MATCH(Tabelle6[[#This Row],[Heim]],Mannschaften!A:A,0)))</f>
        <v/>
      </c>
      <c r="E84" t="str">
        <f>IF(Tabelle6[[#This Row],[Gast]]="","",INDEX(Mannschaften!C:C,MATCH(Tabelle6[[#This Row],[Gast]],Mannschaften!A:A,0)))</f>
        <v/>
      </c>
      <c r="F84" t="str">
        <f>IF(Tabelle6[[#This Row],[Sonstiges]]="","",Tabelle6[[#This Row],[Sonstiges]])</f>
        <v/>
      </c>
      <c r="G84" t="str">
        <f>IF(Tabelle3[[#This Row],[Heim]]="","",INDEX(Mannschaften!D:D,MATCH(Tabelle3[[#This Row],[Heim]],Mannschaften!C:C,0)))</f>
        <v/>
      </c>
      <c r="H84" t="str">
        <f>IF(Tabelle6[[#This Row],[Spieltag]]="","",Tabelle6[[#This Row],[Spieltag]])</f>
        <v/>
      </c>
      <c r="I84" t="str">
        <f>IF(Tabelle3[[#This Row],[Datum]]&lt;&gt;"",Saison!$A$2,"")</f>
        <v/>
      </c>
    </row>
    <row r="85" spans="1:9" x14ac:dyDescent="0.25">
      <c r="A85" s="18" t="str">
        <f>IF(Tabelle6[[#This Row],[Datum]]="","",Tabelle6[[#This Row],[Datum]])</f>
        <v/>
      </c>
      <c r="B85" t="str">
        <f>IF(Tabelle6[[#This Row],[Anstoß]]="","",LEFT(Tabelle6[[#This Row],[Anstoß]],5)&amp;":00")</f>
        <v/>
      </c>
      <c r="C85" t="str">
        <f>IF(Tabelle6[[#This Row],[Spielort]]="","",VLOOKUP(Tabelle6[[#This Row],[Spielort]],Spielort!A:B,2,0))</f>
        <v/>
      </c>
      <c r="D85" t="str">
        <f>IF(Tabelle6[[#This Row],[Heim]]="","",INDEX(Mannschaften!C:C,MATCH(Tabelle6[[#This Row],[Heim]],Mannschaften!A:A,0)))</f>
        <v/>
      </c>
      <c r="E85" t="str">
        <f>IF(Tabelle6[[#This Row],[Gast]]="","",INDEX(Mannschaften!C:C,MATCH(Tabelle6[[#This Row],[Gast]],Mannschaften!A:A,0)))</f>
        <v/>
      </c>
      <c r="F85" t="str">
        <f>IF(Tabelle6[[#This Row],[Sonstiges]]="","",Tabelle6[[#This Row],[Sonstiges]])</f>
        <v/>
      </c>
      <c r="G85" t="str">
        <f>IF(Tabelle3[[#This Row],[Heim]]="","",INDEX(Mannschaften!D:D,MATCH(Tabelle3[[#This Row],[Heim]],Mannschaften!C:C,0)))</f>
        <v/>
      </c>
      <c r="H85" t="str">
        <f>IF(Tabelle6[[#This Row],[Spieltag]]="","",Tabelle6[[#This Row],[Spieltag]])</f>
        <v/>
      </c>
      <c r="I85" t="str">
        <f>IF(Tabelle3[[#This Row],[Datum]]&lt;&gt;"",Saison!$A$2,"")</f>
        <v/>
      </c>
    </row>
    <row r="86" spans="1:9" x14ac:dyDescent="0.25">
      <c r="A86" s="18" t="str">
        <f>IF(Tabelle6[[#This Row],[Datum]]="","",Tabelle6[[#This Row],[Datum]])</f>
        <v/>
      </c>
      <c r="B86" t="str">
        <f>IF(Tabelle6[[#This Row],[Anstoß]]="","",LEFT(Tabelle6[[#This Row],[Anstoß]],5)&amp;":00")</f>
        <v/>
      </c>
      <c r="C86" t="str">
        <f>IF(Tabelle6[[#This Row],[Spielort]]="","",VLOOKUP(Tabelle6[[#This Row],[Spielort]],Spielort!A:B,2,0))</f>
        <v/>
      </c>
      <c r="D86" t="str">
        <f>IF(Tabelle6[[#This Row],[Heim]]="","",INDEX(Mannschaften!C:C,MATCH(Tabelle6[[#This Row],[Heim]],Mannschaften!A:A,0)))</f>
        <v/>
      </c>
      <c r="E86" t="str">
        <f>IF(Tabelle6[[#This Row],[Gast]]="","",INDEX(Mannschaften!C:C,MATCH(Tabelle6[[#This Row],[Gast]],Mannschaften!A:A,0)))</f>
        <v/>
      </c>
      <c r="F86" t="str">
        <f>IF(Tabelle6[[#This Row],[Sonstiges]]="","",Tabelle6[[#This Row],[Sonstiges]])</f>
        <v/>
      </c>
      <c r="G86" t="str">
        <f>IF(Tabelle3[[#This Row],[Heim]]="","",INDEX(Mannschaften!D:D,MATCH(Tabelle3[[#This Row],[Heim]],Mannschaften!C:C,0)))</f>
        <v/>
      </c>
      <c r="H86" t="str">
        <f>IF(Tabelle6[[#This Row],[Spieltag]]="","",Tabelle6[[#This Row],[Spieltag]])</f>
        <v/>
      </c>
      <c r="I86" t="str">
        <f>IF(Tabelle3[[#This Row],[Datum]]&lt;&gt;"",Saison!$A$2,"")</f>
        <v/>
      </c>
    </row>
    <row r="87" spans="1:9" x14ac:dyDescent="0.25">
      <c r="A87" s="18" t="str">
        <f>IF(Tabelle6[[#This Row],[Datum]]="","",Tabelle6[[#This Row],[Datum]])</f>
        <v/>
      </c>
      <c r="B87" t="str">
        <f>IF(Tabelle6[[#This Row],[Anstoß]]="","",LEFT(Tabelle6[[#This Row],[Anstoß]],5)&amp;":00")</f>
        <v/>
      </c>
      <c r="C87" t="str">
        <f>IF(Tabelle6[[#This Row],[Spielort]]="","",VLOOKUP(Tabelle6[[#This Row],[Spielort]],Spielort!A:B,2,0))</f>
        <v/>
      </c>
      <c r="D87" t="str">
        <f>IF(Tabelle6[[#This Row],[Heim]]="","",INDEX(Mannschaften!C:C,MATCH(Tabelle6[[#This Row],[Heim]],Mannschaften!A:A,0)))</f>
        <v/>
      </c>
      <c r="E87" t="str">
        <f>IF(Tabelle6[[#This Row],[Gast]]="","",INDEX(Mannschaften!C:C,MATCH(Tabelle6[[#This Row],[Gast]],Mannschaften!A:A,0)))</f>
        <v/>
      </c>
      <c r="F87" t="str">
        <f>IF(Tabelle6[[#This Row],[Sonstiges]]="","",Tabelle6[[#This Row],[Sonstiges]])</f>
        <v/>
      </c>
      <c r="G87" t="str">
        <f>IF(Tabelle3[[#This Row],[Heim]]="","",INDEX(Mannschaften!D:D,MATCH(Tabelle3[[#This Row],[Heim]],Mannschaften!C:C,0)))</f>
        <v/>
      </c>
      <c r="H87" t="str">
        <f>IF(Tabelle6[[#This Row],[Spieltag]]="","",Tabelle6[[#This Row],[Spieltag]])</f>
        <v/>
      </c>
      <c r="I87" t="str">
        <f>IF(Tabelle3[[#This Row],[Datum]]&lt;&gt;"",Saison!$A$2,"")</f>
        <v/>
      </c>
    </row>
    <row r="88" spans="1:9" x14ac:dyDescent="0.25">
      <c r="A88" s="18" t="str">
        <f>IF(Tabelle6[[#This Row],[Datum]]="","",Tabelle6[[#This Row],[Datum]])</f>
        <v/>
      </c>
      <c r="B88" t="str">
        <f>IF(Tabelle6[[#This Row],[Anstoß]]="","",LEFT(Tabelle6[[#This Row],[Anstoß]],5)&amp;":00")</f>
        <v/>
      </c>
      <c r="C88" t="str">
        <f>IF(Tabelle6[[#This Row],[Spielort]]="","",VLOOKUP(Tabelle6[[#This Row],[Spielort]],Spielort!A:B,2,0))</f>
        <v/>
      </c>
      <c r="D88" t="str">
        <f>IF(Tabelle6[[#This Row],[Heim]]="","",INDEX(Mannschaften!C:C,MATCH(Tabelle6[[#This Row],[Heim]],Mannschaften!A:A,0)))</f>
        <v/>
      </c>
      <c r="E88" t="str">
        <f>IF(Tabelle6[[#This Row],[Gast]]="","",INDEX(Mannschaften!C:C,MATCH(Tabelle6[[#This Row],[Gast]],Mannschaften!A:A,0)))</f>
        <v/>
      </c>
      <c r="F88" t="str">
        <f>IF(Tabelle6[[#This Row],[Sonstiges]]="","",Tabelle6[[#This Row],[Sonstiges]])</f>
        <v/>
      </c>
      <c r="G88" t="str">
        <f>IF(Tabelle3[[#This Row],[Heim]]="","",INDEX(Mannschaften!D:D,MATCH(Tabelle3[[#This Row],[Heim]],Mannschaften!C:C,0)))</f>
        <v/>
      </c>
      <c r="H88" t="str">
        <f>IF(Tabelle6[[#This Row],[Spieltag]]="","",Tabelle6[[#This Row],[Spieltag]])</f>
        <v/>
      </c>
      <c r="I88" t="str">
        <f>IF(Tabelle3[[#This Row],[Datum]]&lt;&gt;"",Saison!$A$2,"")</f>
        <v/>
      </c>
    </row>
    <row r="89" spans="1:9" x14ac:dyDescent="0.25">
      <c r="A89" s="18" t="str">
        <f>IF(Tabelle6[[#This Row],[Datum]]="","",Tabelle6[[#This Row],[Datum]])</f>
        <v/>
      </c>
      <c r="B89" t="str">
        <f>IF(Tabelle6[[#This Row],[Anstoß]]="","",LEFT(Tabelle6[[#This Row],[Anstoß]],5)&amp;":00")</f>
        <v/>
      </c>
      <c r="C89" t="str">
        <f>IF(Tabelle6[[#This Row],[Spielort]]="","",VLOOKUP(Tabelle6[[#This Row],[Spielort]],Spielort!A:B,2,0))</f>
        <v/>
      </c>
      <c r="D89" t="str">
        <f>IF(Tabelle6[[#This Row],[Heim]]="","",INDEX(Mannschaften!C:C,MATCH(Tabelle6[[#This Row],[Heim]],Mannschaften!A:A,0)))</f>
        <v/>
      </c>
      <c r="E89" t="str">
        <f>IF(Tabelle6[[#This Row],[Gast]]="","",INDEX(Mannschaften!C:C,MATCH(Tabelle6[[#This Row],[Gast]],Mannschaften!A:A,0)))</f>
        <v/>
      </c>
      <c r="F89" t="str">
        <f>IF(Tabelle6[[#This Row],[Sonstiges]]="","",Tabelle6[[#This Row],[Sonstiges]])</f>
        <v/>
      </c>
      <c r="G89" t="str">
        <f>IF(Tabelle3[[#This Row],[Heim]]="","",INDEX(Mannschaften!D:D,MATCH(Tabelle3[[#This Row],[Heim]],Mannschaften!C:C,0)))</f>
        <v/>
      </c>
      <c r="H89" t="str">
        <f>IF(Tabelle6[[#This Row],[Spieltag]]="","",Tabelle6[[#This Row],[Spieltag]])</f>
        <v/>
      </c>
      <c r="I89" t="str">
        <f>IF(Tabelle3[[#This Row],[Datum]]&lt;&gt;"",Saison!$A$2,"")</f>
        <v/>
      </c>
    </row>
    <row r="90" spans="1:9" x14ac:dyDescent="0.25">
      <c r="A90" s="18" t="str">
        <f>IF(Tabelle6[[#This Row],[Datum]]="","",Tabelle6[[#This Row],[Datum]])</f>
        <v/>
      </c>
      <c r="B90" t="str">
        <f>IF(Tabelle6[[#This Row],[Anstoß]]="","",LEFT(Tabelle6[[#This Row],[Anstoß]],5)&amp;":00")</f>
        <v/>
      </c>
      <c r="C90" t="str">
        <f>IF(Tabelle6[[#This Row],[Spielort]]="","",VLOOKUP(Tabelle6[[#This Row],[Spielort]],Spielort!A:B,2,0))</f>
        <v/>
      </c>
      <c r="D90" t="str">
        <f>IF(Tabelle6[[#This Row],[Heim]]="","",INDEX(Mannschaften!C:C,MATCH(Tabelle6[[#This Row],[Heim]],Mannschaften!A:A,0)))</f>
        <v/>
      </c>
      <c r="E90" t="str">
        <f>IF(Tabelle6[[#This Row],[Gast]]="","",INDEX(Mannschaften!C:C,MATCH(Tabelle6[[#This Row],[Gast]],Mannschaften!A:A,0)))</f>
        <v/>
      </c>
      <c r="F90" t="str">
        <f>IF(Tabelle6[[#This Row],[Sonstiges]]="","",Tabelle6[[#This Row],[Sonstiges]])</f>
        <v/>
      </c>
      <c r="G90" t="str">
        <f>IF(Tabelle3[[#This Row],[Heim]]="","",INDEX(Mannschaften!D:D,MATCH(Tabelle3[[#This Row],[Heim]],Mannschaften!C:C,0)))</f>
        <v/>
      </c>
      <c r="H90" t="str">
        <f>IF(Tabelle6[[#This Row],[Spieltag]]="","",Tabelle6[[#This Row],[Spieltag]])</f>
        <v/>
      </c>
      <c r="I90" t="str">
        <f>IF(Tabelle3[[#This Row],[Datum]]&lt;&gt;"",Saison!$A$2,"")</f>
        <v/>
      </c>
    </row>
    <row r="91" spans="1:9" x14ac:dyDescent="0.25">
      <c r="A91" s="18" t="str">
        <f>IF(Tabelle6[[#This Row],[Datum]]="","",Tabelle6[[#This Row],[Datum]])</f>
        <v/>
      </c>
      <c r="B91" t="str">
        <f>IF(Tabelle6[[#This Row],[Anstoß]]="","",LEFT(Tabelle6[[#This Row],[Anstoß]],5)&amp;":00")</f>
        <v/>
      </c>
      <c r="C91" t="str">
        <f>IF(Tabelle6[[#This Row],[Spielort]]="","",VLOOKUP(Tabelle6[[#This Row],[Spielort]],Spielort!A:B,2,0))</f>
        <v/>
      </c>
      <c r="D91" t="str">
        <f>IF(Tabelle6[[#This Row],[Heim]]="","",INDEX(Mannschaften!C:C,MATCH(Tabelle6[[#This Row],[Heim]],Mannschaften!A:A,0)))</f>
        <v/>
      </c>
      <c r="E91" t="str">
        <f>IF(Tabelle6[[#This Row],[Gast]]="","",INDEX(Mannschaften!C:C,MATCH(Tabelle6[[#This Row],[Gast]],Mannschaften!A:A,0)))</f>
        <v/>
      </c>
      <c r="F91" t="str">
        <f>IF(Tabelle6[[#This Row],[Sonstiges]]="","",Tabelle6[[#This Row],[Sonstiges]])</f>
        <v/>
      </c>
      <c r="G91" t="str">
        <f>IF(Tabelle3[[#This Row],[Heim]]="","",INDEX(Mannschaften!D:D,MATCH(Tabelle3[[#This Row],[Heim]],Mannschaften!C:C,0)))</f>
        <v/>
      </c>
      <c r="H91" t="str">
        <f>IF(Tabelle6[[#This Row],[Spieltag]]="","",Tabelle6[[#This Row],[Spieltag]])</f>
        <v/>
      </c>
      <c r="I91" t="str">
        <f>IF(Tabelle3[[#This Row],[Datum]]&lt;&gt;"",Saison!$A$2,"")</f>
        <v/>
      </c>
    </row>
    <row r="92" spans="1:9" x14ac:dyDescent="0.25">
      <c r="A92" s="18" t="str">
        <f>IF(Tabelle6[[#This Row],[Datum]]="","",Tabelle6[[#This Row],[Datum]])</f>
        <v/>
      </c>
      <c r="B92" t="str">
        <f>IF(Tabelle6[[#This Row],[Anstoß]]="","",LEFT(Tabelle6[[#This Row],[Anstoß]],5)&amp;":00")</f>
        <v/>
      </c>
      <c r="C92" t="str">
        <f>IF(Tabelle6[[#This Row],[Spielort]]="","",VLOOKUP(Tabelle6[[#This Row],[Spielort]],Spielort!A:B,2,0))</f>
        <v/>
      </c>
      <c r="D92" t="str">
        <f>IF(Tabelle6[[#This Row],[Heim]]="","",INDEX(Mannschaften!C:C,MATCH(Tabelle6[[#This Row],[Heim]],Mannschaften!A:A,0)))</f>
        <v/>
      </c>
      <c r="E92" t="str">
        <f>IF(Tabelle6[[#This Row],[Gast]]="","",INDEX(Mannschaften!C:C,MATCH(Tabelle6[[#This Row],[Gast]],Mannschaften!A:A,0)))</f>
        <v/>
      </c>
      <c r="F92" t="str">
        <f>IF(Tabelle6[[#This Row],[Sonstiges]]="","",Tabelle6[[#This Row],[Sonstiges]])</f>
        <v/>
      </c>
      <c r="G92" t="str">
        <f>IF(Tabelle3[[#This Row],[Heim]]="","",INDEX(Mannschaften!D:D,MATCH(Tabelle3[[#This Row],[Heim]],Mannschaften!C:C,0)))</f>
        <v/>
      </c>
      <c r="H92" t="str">
        <f>IF(Tabelle6[[#This Row],[Spieltag]]="","",Tabelle6[[#This Row],[Spieltag]])</f>
        <v/>
      </c>
      <c r="I92" t="str">
        <f>IF(Tabelle3[[#This Row],[Datum]]&lt;&gt;"",Saison!$A$2,"")</f>
        <v/>
      </c>
    </row>
    <row r="93" spans="1:9" x14ac:dyDescent="0.25">
      <c r="A93" s="18" t="str">
        <f>IF(Tabelle6[[#This Row],[Datum]]="","",Tabelle6[[#This Row],[Datum]])</f>
        <v/>
      </c>
      <c r="B93" t="str">
        <f>IF(Tabelle6[[#This Row],[Anstoß]]="","",LEFT(Tabelle6[[#This Row],[Anstoß]],5)&amp;":00")</f>
        <v/>
      </c>
      <c r="C93" t="str">
        <f>IF(Tabelle6[[#This Row],[Spielort]]="","",VLOOKUP(Tabelle6[[#This Row],[Spielort]],Spielort!A:B,2,0))</f>
        <v/>
      </c>
      <c r="D93" t="str">
        <f>IF(Tabelle6[[#This Row],[Heim]]="","",INDEX(Mannschaften!C:C,MATCH(Tabelle6[[#This Row],[Heim]],Mannschaften!A:A,0)))</f>
        <v/>
      </c>
      <c r="E93" t="str">
        <f>IF(Tabelle6[[#This Row],[Gast]]="","",INDEX(Mannschaften!C:C,MATCH(Tabelle6[[#This Row],[Gast]],Mannschaften!A:A,0)))</f>
        <v/>
      </c>
      <c r="F93" t="str">
        <f>IF(Tabelle6[[#This Row],[Sonstiges]]="","",Tabelle6[[#This Row],[Sonstiges]])</f>
        <v/>
      </c>
      <c r="G93" t="str">
        <f>IF(Tabelle3[[#This Row],[Heim]]="","",INDEX(Mannschaften!D:D,MATCH(Tabelle3[[#This Row],[Heim]],Mannschaften!C:C,0)))</f>
        <v/>
      </c>
      <c r="H93" t="str">
        <f>IF(Tabelle6[[#This Row],[Spieltag]]="","",Tabelle6[[#This Row],[Spieltag]])</f>
        <v/>
      </c>
      <c r="I93" t="str">
        <f>IF(Tabelle3[[#This Row],[Datum]]&lt;&gt;"",Saison!$A$2,"")</f>
        <v/>
      </c>
    </row>
    <row r="94" spans="1:9" x14ac:dyDescent="0.25">
      <c r="A94" s="18" t="str">
        <f>IF(Tabelle6[[#This Row],[Datum]]="","",Tabelle6[[#This Row],[Datum]])</f>
        <v/>
      </c>
      <c r="B94" t="str">
        <f>IF(Tabelle6[[#This Row],[Anstoß]]="","",LEFT(Tabelle6[[#This Row],[Anstoß]],5)&amp;":00")</f>
        <v/>
      </c>
      <c r="C94" t="str">
        <f>IF(Tabelle6[[#This Row],[Spielort]]="","",VLOOKUP(Tabelle6[[#This Row],[Spielort]],Spielort!A:B,2,0))</f>
        <v/>
      </c>
      <c r="D94" t="str">
        <f>IF(Tabelle6[[#This Row],[Heim]]="","",INDEX(Mannschaften!C:C,MATCH(Tabelle6[[#This Row],[Heim]],Mannschaften!A:A,0)))</f>
        <v/>
      </c>
      <c r="E94" t="str">
        <f>IF(Tabelle6[[#This Row],[Gast]]="","",INDEX(Mannschaften!C:C,MATCH(Tabelle6[[#This Row],[Gast]],Mannschaften!A:A,0)))</f>
        <v/>
      </c>
      <c r="F94" t="str">
        <f>IF(Tabelle6[[#This Row],[Sonstiges]]="","",Tabelle6[[#This Row],[Sonstiges]])</f>
        <v/>
      </c>
      <c r="G94" t="str">
        <f>IF(Tabelle3[[#This Row],[Heim]]="","",INDEX(Mannschaften!D:D,MATCH(Tabelle3[[#This Row],[Heim]],Mannschaften!C:C,0)))</f>
        <v/>
      </c>
      <c r="H94" t="str">
        <f>IF(Tabelle6[[#This Row],[Spieltag]]="","",Tabelle6[[#This Row],[Spieltag]])</f>
        <v/>
      </c>
      <c r="I94" t="str">
        <f>IF(Tabelle3[[#This Row],[Datum]]&lt;&gt;"",Saison!$A$2,"")</f>
        <v/>
      </c>
    </row>
    <row r="95" spans="1:9" x14ac:dyDescent="0.25">
      <c r="A95" s="18" t="str">
        <f>IF(Tabelle6[[#This Row],[Datum]]="","",Tabelle6[[#This Row],[Datum]])</f>
        <v/>
      </c>
      <c r="B95" t="str">
        <f>IF(Tabelle6[[#This Row],[Anstoß]]="","",LEFT(Tabelle6[[#This Row],[Anstoß]],5)&amp;":00")</f>
        <v/>
      </c>
      <c r="C95" t="str">
        <f>IF(Tabelle6[[#This Row],[Spielort]]="","",VLOOKUP(Tabelle6[[#This Row],[Spielort]],Spielort!A:B,2,0))</f>
        <v/>
      </c>
      <c r="D95" t="str">
        <f>IF(Tabelle6[[#This Row],[Heim]]="","",INDEX(Mannschaften!C:C,MATCH(Tabelle6[[#This Row],[Heim]],Mannschaften!A:A,0)))</f>
        <v/>
      </c>
      <c r="E95" t="str">
        <f>IF(Tabelle6[[#This Row],[Gast]]="","",INDEX(Mannschaften!C:C,MATCH(Tabelle6[[#This Row],[Gast]],Mannschaften!A:A,0)))</f>
        <v/>
      </c>
      <c r="F95" t="str">
        <f>IF(Tabelle6[[#This Row],[Sonstiges]]="","",Tabelle6[[#This Row],[Sonstiges]])</f>
        <v/>
      </c>
      <c r="G95" t="str">
        <f>IF(Tabelle3[[#This Row],[Heim]]="","",INDEX(Mannschaften!D:D,MATCH(Tabelle3[[#This Row],[Heim]],Mannschaften!C:C,0)))</f>
        <v/>
      </c>
      <c r="H95" t="str">
        <f>IF(Tabelle6[[#This Row],[Spieltag]]="","",Tabelle6[[#This Row],[Spieltag]])</f>
        <v/>
      </c>
      <c r="I95" t="str">
        <f>IF(Tabelle3[[#This Row],[Datum]]&lt;&gt;"",Saison!$A$2,"")</f>
        <v/>
      </c>
    </row>
    <row r="96" spans="1:9" x14ac:dyDescent="0.25">
      <c r="A96" s="18" t="str">
        <f>IF(Tabelle6[[#This Row],[Datum]]="","",Tabelle6[[#This Row],[Datum]])</f>
        <v/>
      </c>
      <c r="B96" t="str">
        <f>IF(Tabelle6[[#This Row],[Anstoß]]="","",LEFT(Tabelle6[[#This Row],[Anstoß]],5)&amp;":00")</f>
        <v/>
      </c>
      <c r="C96" t="str">
        <f>IF(Tabelle6[[#This Row],[Spielort]]="","",VLOOKUP(Tabelle6[[#This Row],[Spielort]],Spielort!A:B,2,0))</f>
        <v/>
      </c>
      <c r="D96" t="str">
        <f>IF(Tabelle6[[#This Row],[Heim]]="","",INDEX(Mannschaften!C:C,MATCH(Tabelle6[[#This Row],[Heim]],Mannschaften!A:A,0)))</f>
        <v/>
      </c>
      <c r="E96" t="str">
        <f>IF(Tabelle6[[#This Row],[Gast]]="","",INDEX(Mannschaften!C:C,MATCH(Tabelle6[[#This Row],[Gast]],Mannschaften!A:A,0)))</f>
        <v/>
      </c>
      <c r="F96" t="str">
        <f>IF(Tabelle6[[#This Row],[Sonstiges]]="","",Tabelle6[[#This Row],[Sonstiges]])</f>
        <v/>
      </c>
      <c r="G96" t="str">
        <f>IF(Tabelle3[[#This Row],[Heim]]="","",INDEX(Mannschaften!D:D,MATCH(Tabelle3[[#This Row],[Heim]],Mannschaften!C:C,0)))</f>
        <v/>
      </c>
      <c r="H96" t="str">
        <f>IF(Tabelle6[[#This Row],[Spieltag]]="","",Tabelle6[[#This Row],[Spieltag]])</f>
        <v/>
      </c>
      <c r="I96" t="str">
        <f>IF(Tabelle3[[#This Row],[Datum]]&lt;&gt;"",Saison!$A$2,"")</f>
        <v/>
      </c>
    </row>
    <row r="97" spans="1:9" x14ac:dyDescent="0.25">
      <c r="A97" s="18" t="str">
        <f>IF(Tabelle6[[#This Row],[Datum]]="","",Tabelle6[[#This Row],[Datum]])</f>
        <v/>
      </c>
      <c r="B97" t="str">
        <f>IF(Tabelle6[[#This Row],[Anstoß]]="","",LEFT(Tabelle6[[#This Row],[Anstoß]],5)&amp;":00")</f>
        <v/>
      </c>
      <c r="C97" t="str">
        <f>IF(Tabelle6[[#This Row],[Spielort]]="","",VLOOKUP(Tabelle6[[#This Row],[Spielort]],Spielort!A:B,2,0))</f>
        <v/>
      </c>
      <c r="D97" t="str">
        <f>IF(Tabelle6[[#This Row],[Heim]]="","",INDEX(Mannschaften!C:C,MATCH(Tabelle6[[#This Row],[Heim]],Mannschaften!A:A,0)))</f>
        <v/>
      </c>
      <c r="E97" t="str">
        <f>IF(Tabelle6[[#This Row],[Gast]]="","",INDEX(Mannschaften!C:C,MATCH(Tabelle6[[#This Row],[Gast]],Mannschaften!A:A,0)))</f>
        <v/>
      </c>
      <c r="F97" t="str">
        <f>IF(Tabelle6[[#This Row],[Sonstiges]]="","",Tabelle6[[#This Row],[Sonstiges]])</f>
        <v/>
      </c>
      <c r="G97" t="str">
        <f>IF(Tabelle3[[#This Row],[Heim]]="","",INDEX(Mannschaften!D:D,MATCH(Tabelle3[[#This Row],[Heim]],Mannschaften!C:C,0)))</f>
        <v/>
      </c>
      <c r="H97" t="str">
        <f>IF(Tabelle6[[#This Row],[Spieltag]]="","",Tabelle6[[#This Row],[Spieltag]])</f>
        <v/>
      </c>
      <c r="I97" t="str">
        <f>IF(Tabelle3[[#This Row],[Datum]]&lt;&gt;"",Saison!$A$2,"")</f>
        <v/>
      </c>
    </row>
    <row r="98" spans="1:9" x14ac:dyDescent="0.25">
      <c r="A98" s="18" t="str">
        <f>IF(Tabelle6[[#This Row],[Datum]]="","",Tabelle6[[#This Row],[Datum]])</f>
        <v/>
      </c>
      <c r="B98" t="str">
        <f>IF(Tabelle6[[#This Row],[Anstoß]]="","",LEFT(Tabelle6[[#This Row],[Anstoß]],5)&amp;":00")</f>
        <v/>
      </c>
      <c r="C98" t="str">
        <f>IF(Tabelle6[[#This Row],[Spielort]]="","",VLOOKUP(Tabelle6[[#This Row],[Spielort]],Spielort!A:B,2,0))</f>
        <v/>
      </c>
      <c r="D98" t="str">
        <f>IF(Tabelle6[[#This Row],[Heim]]="","",INDEX(Mannschaften!C:C,MATCH(Tabelle6[[#This Row],[Heim]],Mannschaften!A:A,0)))</f>
        <v/>
      </c>
      <c r="E98" t="str">
        <f>IF(Tabelle6[[#This Row],[Gast]]="","",INDEX(Mannschaften!C:C,MATCH(Tabelle6[[#This Row],[Gast]],Mannschaften!A:A,0)))</f>
        <v/>
      </c>
      <c r="F98" t="str">
        <f>IF(Tabelle6[[#This Row],[Sonstiges]]="","",Tabelle6[[#This Row],[Sonstiges]])</f>
        <v/>
      </c>
      <c r="G98" t="str">
        <f>IF(Tabelle3[[#This Row],[Heim]]="","",INDEX(Mannschaften!D:D,MATCH(Tabelle3[[#This Row],[Heim]],Mannschaften!C:C,0)))</f>
        <v/>
      </c>
      <c r="H98" t="str">
        <f>IF(Tabelle6[[#This Row],[Spieltag]]="","",Tabelle6[[#This Row],[Spieltag]])</f>
        <v/>
      </c>
      <c r="I98" t="str">
        <f>IF(Tabelle3[[#This Row],[Datum]]&lt;&gt;"",Saison!$A$2,"")</f>
        <v/>
      </c>
    </row>
    <row r="99" spans="1:9" x14ac:dyDescent="0.25">
      <c r="A99" s="18" t="str">
        <f>IF(Tabelle6[[#This Row],[Datum]]="","",Tabelle6[[#This Row],[Datum]])</f>
        <v/>
      </c>
      <c r="B99" t="str">
        <f>IF(Tabelle6[[#This Row],[Anstoß]]="","",LEFT(Tabelle6[[#This Row],[Anstoß]],5)&amp;":00")</f>
        <v/>
      </c>
      <c r="C99" t="str">
        <f>IF(Tabelle6[[#This Row],[Spielort]]="","",VLOOKUP(Tabelle6[[#This Row],[Spielort]],Spielort!A:B,2,0))</f>
        <v/>
      </c>
      <c r="D99" t="str">
        <f>IF(Tabelle6[[#This Row],[Heim]]="","",INDEX(Mannschaften!C:C,MATCH(Tabelle6[[#This Row],[Heim]],Mannschaften!A:A,0)))</f>
        <v/>
      </c>
      <c r="E99" t="str">
        <f>IF(Tabelle6[[#This Row],[Gast]]="","",INDEX(Mannschaften!C:C,MATCH(Tabelle6[[#This Row],[Gast]],Mannschaften!A:A,0)))</f>
        <v/>
      </c>
      <c r="F99" t="str">
        <f>IF(Tabelle6[[#This Row],[Sonstiges]]="","",Tabelle6[[#This Row],[Sonstiges]])</f>
        <v/>
      </c>
      <c r="G99" t="str">
        <f>IF(Tabelle3[[#This Row],[Heim]]="","",INDEX(Mannschaften!D:D,MATCH(Tabelle3[[#This Row],[Heim]],Mannschaften!C:C,0)))</f>
        <v/>
      </c>
      <c r="H99" t="str">
        <f>IF(Tabelle6[[#This Row],[Spieltag]]="","",Tabelle6[[#This Row],[Spieltag]])</f>
        <v/>
      </c>
      <c r="I99" t="str">
        <f>IF(Tabelle3[[#This Row],[Datum]]&lt;&gt;"",Saison!$A$2,"")</f>
        <v/>
      </c>
    </row>
    <row r="100" spans="1:9" x14ac:dyDescent="0.25">
      <c r="A100" s="18" t="str">
        <f>IF(Tabelle6[[#This Row],[Datum]]="","",Tabelle6[[#This Row],[Datum]])</f>
        <v/>
      </c>
      <c r="B100" t="str">
        <f>IF(Tabelle6[[#This Row],[Anstoß]]="","",LEFT(Tabelle6[[#This Row],[Anstoß]],5)&amp;":00")</f>
        <v/>
      </c>
      <c r="C100" t="str">
        <f>IF(Tabelle6[[#This Row],[Spielort]]="","",VLOOKUP(Tabelle6[[#This Row],[Spielort]],Spielort!A:B,2,0))</f>
        <v/>
      </c>
      <c r="D100" t="str">
        <f>IF(Tabelle6[[#This Row],[Heim]]="","",INDEX(Mannschaften!C:C,MATCH(Tabelle6[[#This Row],[Heim]],Mannschaften!A:A,0)))</f>
        <v/>
      </c>
      <c r="E100" t="str">
        <f>IF(Tabelle6[[#This Row],[Gast]]="","",INDEX(Mannschaften!C:C,MATCH(Tabelle6[[#This Row],[Gast]],Mannschaften!A:A,0)))</f>
        <v/>
      </c>
      <c r="F100" t="str">
        <f>IF(Tabelle6[[#This Row],[Sonstiges]]="","",Tabelle6[[#This Row],[Sonstiges]])</f>
        <v/>
      </c>
      <c r="G100" t="str">
        <f>IF(Tabelle3[[#This Row],[Heim]]="","",INDEX(Mannschaften!D:D,MATCH(Tabelle3[[#This Row],[Heim]],Mannschaften!C:C,0)))</f>
        <v/>
      </c>
      <c r="H100" t="str">
        <f>IF(Tabelle6[[#This Row],[Spieltag]]="","",Tabelle6[[#This Row],[Spieltag]])</f>
        <v/>
      </c>
      <c r="I100" t="str">
        <f>IF(Tabelle3[[#This Row],[Datum]]&lt;&gt;"",Saison!$A$2,"")</f>
        <v/>
      </c>
    </row>
    <row r="101" spans="1:9" x14ac:dyDescent="0.25">
      <c r="A101" s="18" t="str">
        <f>IF(Tabelle6[[#This Row],[Datum]]="","",Tabelle6[[#This Row],[Datum]])</f>
        <v/>
      </c>
      <c r="B101" t="str">
        <f>IF(Tabelle6[[#This Row],[Anstoß]]="","",LEFT(Tabelle6[[#This Row],[Anstoß]],5)&amp;":00")</f>
        <v/>
      </c>
      <c r="C101" t="str">
        <f>IF(Tabelle6[[#This Row],[Spielort]]="","",VLOOKUP(Tabelle6[[#This Row],[Spielort]],Spielort!A:B,2,0))</f>
        <v/>
      </c>
      <c r="D101" t="str">
        <f>IF(Tabelle6[[#This Row],[Heim]]="","",INDEX(Mannschaften!C:C,MATCH(Tabelle6[[#This Row],[Heim]],Mannschaften!A:A,0)))</f>
        <v/>
      </c>
      <c r="E101" t="str">
        <f>IF(Tabelle6[[#This Row],[Gast]]="","",INDEX(Mannschaften!C:C,MATCH(Tabelle6[[#This Row],[Gast]],Mannschaften!A:A,0)))</f>
        <v/>
      </c>
      <c r="F101" t="str">
        <f>IF(Tabelle6[[#This Row],[Sonstiges]]="","",Tabelle6[[#This Row],[Sonstiges]])</f>
        <v/>
      </c>
      <c r="G101" t="str">
        <f>IF(Tabelle3[[#This Row],[Heim]]="","",INDEX(Mannschaften!D:D,MATCH(Tabelle3[[#This Row],[Heim]],Mannschaften!C:C,0)))</f>
        <v/>
      </c>
      <c r="H101" t="str">
        <f>IF(Tabelle6[[#This Row],[Spieltag]]="","",Tabelle6[[#This Row],[Spieltag]])</f>
        <v/>
      </c>
      <c r="I101" t="str">
        <f>IF(Tabelle3[[#This Row],[Datum]]&lt;&gt;"",Saison!$A$2,"")</f>
        <v/>
      </c>
    </row>
    <row r="102" spans="1:9" x14ac:dyDescent="0.25">
      <c r="A102" s="18" t="str">
        <f>IF(Tabelle6[[#This Row],[Datum]]="","",Tabelle6[[#This Row],[Datum]])</f>
        <v/>
      </c>
      <c r="B102" t="str">
        <f>IF(Tabelle6[[#This Row],[Anstoß]]="","",LEFT(Tabelle6[[#This Row],[Anstoß]],5)&amp;":00")</f>
        <v/>
      </c>
      <c r="C102" t="str">
        <f>IF(Tabelle6[[#This Row],[Spielort]]="","",VLOOKUP(Tabelle6[[#This Row],[Spielort]],Spielort!A:B,2,0))</f>
        <v/>
      </c>
      <c r="D102" t="str">
        <f>IF(Tabelle6[[#This Row],[Heim]]="","",INDEX(Mannschaften!C:C,MATCH(Tabelle6[[#This Row],[Heim]],Mannschaften!A:A,0)))</f>
        <v/>
      </c>
      <c r="E102" t="str">
        <f>IF(Tabelle6[[#This Row],[Gast]]="","",INDEX(Mannschaften!C:C,MATCH(Tabelle6[[#This Row],[Gast]],Mannschaften!A:A,0)))</f>
        <v/>
      </c>
      <c r="F102" t="str">
        <f>IF(Tabelle6[[#This Row],[Sonstiges]]="","",Tabelle6[[#This Row],[Sonstiges]])</f>
        <v/>
      </c>
      <c r="G102" t="str">
        <f>IF(Tabelle3[[#This Row],[Heim]]="","",INDEX(Mannschaften!D:D,MATCH(Tabelle3[[#This Row],[Heim]],Mannschaften!C:C,0)))</f>
        <v/>
      </c>
      <c r="H102" t="str">
        <f>IF(Tabelle6[[#This Row],[Spieltag]]="","",Tabelle6[[#This Row],[Spieltag]])</f>
        <v/>
      </c>
      <c r="I102" t="str">
        <f>IF(Tabelle3[[#This Row],[Datum]]&lt;&gt;"",Saison!$A$2,"")</f>
        <v/>
      </c>
    </row>
    <row r="103" spans="1:9" x14ac:dyDescent="0.25">
      <c r="A103" s="18" t="str">
        <f>IF(Tabelle6[[#This Row],[Datum]]="","",Tabelle6[[#This Row],[Datum]])</f>
        <v/>
      </c>
      <c r="B103" t="str">
        <f>IF(Tabelle6[[#This Row],[Anstoß]]="","",LEFT(Tabelle6[[#This Row],[Anstoß]],5)&amp;":00")</f>
        <v/>
      </c>
      <c r="C103" t="str">
        <f>IF(Tabelle6[[#This Row],[Spielort]]="","",VLOOKUP(Tabelle6[[#This Row],[Spielort]],Spielort!A:B,2,0))</f>
        <v/>
      </c>
      <c r="D103" t="str">
        <f>IF(Tabelle6[[#This Row],[Heim]]="","",INDEX(Mannschaften!C:C,MATCH(Tabelle6[[#This Row],[Heim]],Mannschaften!A:A,0)))</f>
        <v/>
      </c>
      <c r="E103" t="str">
        <f>IF(Tabelle6[[#This Row],[Gast]]="","",INDEX(Mannschaften!C:C,MATCH(Tabelle6[[#This Row],[Gast]],Mannschaften!A:A,0)))</f>
        <v/>
      </c>
      <c r="F103" t="str">
        <f>IF(Tabelle6[[#This Row],[Sonstiges]]="","",Tabelle6[[#This Row],[Sonstiges]])</f>
        <v/>
      </c>
      <c r="G103" t="str">
        <f>IF(Tabelle3[[#This Row],[Heim]]="","",INDEX(Mannschaften!D:D,MATCH(Tabelle3[[#This Row],[Heim]],Mannschaften!C:C,0)))</f>
        <v/>
      </c>
      <c r="H103" t="str">
        <f>IF(Tabelle6[[#This Row],[Spieltag]]="","",Tabelle6[[#This Row],[Spieltag]])</f>
        <v/>
      </c>
      <c r="I103" t="str">
        <f>IF(Tabelle3[[#This Row],[Datum]]&lt;&gt;"",Saison!$A$2,"")</f>
        <v/>
      </c>
    </row>
    <row r="104" spans="1:9" x14ac:dyDescent="0.25">
      <c r="A104" s="18" t="str">
        <f>IF(Tabelle6[[#This Row],[Datum]]="","",Tabelle6[[#This Row],[Datum]])</f>
        <v/>
      </c>
      <c r="B104" t="str">
        <f>IF(Tabelle6[[#This Row],[Anstoß]]="","",LEFT(Tabelle6[[#This Row],[Anstoß]],5)&amp;":00")</f>
        <v/>
      </c>
      <c r="C104" t="str">
        <f>IF(Tabelle6[[#This Row],[Spielort]]="","",VLOOKUP(Tabelle6[[#This Row],[Spielort]],Spielort!A:B,2,0))</f>
        <v/>
      </c>
      <c r="D104" t="str">
        <f>IF(Tabelle6[[#This Row],[Heim]]="","",INDEX(Mannschaften!C:C,MATCH(Tabelle6[[#This Row],[Heim]],Mannschaften!A:A,0)))</f>
        <v/>
      </c>
      <c r="E104" t="str">
        <f>IF(Tabelle6[[#This Row],[Gast]]="","",INDEX(Mannschaften!C:C,MATCH(Tabelle6[[#This Row],[Gast]],Mannschaften!A:A,0)))</f>
        <v/>
      </c>
      <c r="F104" t="str">
        <f>IF(Tabelle6[[#This Row],[Sonstiges]]="","",Tabelle6[[#This Row],[Sonstiges]])</f>
        <v/>
      </c>
      <c r="G104" t="str">
        <f>IF(Tabelle3[[#This Row],[Heim]]="","",INDEX(Mannschaften!D:D,MATCH(Tabelle3[[#This Row],[Heim]],Mannschaften!C:C,0)))</f>
        <v/>
      </c>
      <c r="H104" t="str">
        <f>IF(Tabelle6[[#This Row],[Spieltag]]="","",Tabelle6[[#This Row],[Spieltag]])</f>
        <v/>
      </c>
      <c r="I104" t="str">
        <f>IF(Tabelle3[[#This Row],[Datum]]&lt;&gt;"",Saison!$A$2,"")</f>
        <v/>
      </c>
    </row>
    <row r="105" spans="1:9" x14ac:dyDescent="0.25">
      <c r="A105" s="18" t="str">
        <f>IF(Tabelle6[[#This Row],[Datum]]="","",Tabelle6[[#This Row],[Datum]])</f>
        <v/>
      </c>
      <c r="B105" t="str">
        <f>IF(Tabelle6[[#This Row],[Anstoß]]="","",LEFT(Tabelle6[[#This Row],[Anstoß]],5)&amp;":00")</f>
        <v/>
      </c>
      <c r="C105" t="str">
        <f>IF(Tabelle6[[#This Row],[Spielort]]="","",VLOOKUP(Tabelle6[[#This Row],[Spielort]],Spielort!A:B,2,0))</f>
        <v/>
      </c>
      <c r="D105" t="str">
        <f>IF(Tabelle6[[#This Row],[Heim]]="","",INDEX(Mannschaften!C:C,MATCH(Tabelle6[[#This Row],[Heim]],Mannschaften!A:A,0)))</f>
        <v/>
      </c>
      <c r="E105" t="str">
        <f>IF(Tabelle6[[#This Row],[Gast]]="","",INDEX(Mannschaften!C:C,MATCH(Tabelle6[[#This Row],[Gast]],Mannschaften!A:A,0)))</f>
        <v/>
      </c>
      <c r="F105" t="str">
        <f>IF(Tabelle6[[#This Row],[Sonstiges]]="","",Tabelle6[[#This Row],[Sonstiges]])</f>
        <v/>
      </c>
      <c r="G105" t="str">
        <f>IF(Tabelle3[[#This Row],[Heim]]="","",INDEX(Mannschaften!D:D,MATCH(Tabelle3[[#This Row],[Heim]],Mannschaften!C:C,0)))</f>
        <v/>
      </c>
      <c r="H105" t="str">
        <f>IF(Tabelle6[[#This Row],[Spieltag]]="","",Tabelle6[[#This Row],[Spieltag]])</f>
        <v/>
      </c>
      <c r="I105" t="str">
        <f>IF(Tabelle3[[#This Row],[Datum]]&lt;&gt;"",Saison!$A$2,"")</f>
        <v/>
      </c>
    </row>
    <row r="106" spans="1:9" x14ac:dyDescent="0.25">
      <c r="A106" s="18" t="str">
        <f>IF(Tabelle6[[#This Row],[Datum]]="","",Tabelle6[[#This Row],[Datum]])</f>
        <v/>
      </c>
      <c r="B106" t="str">
        <f>IF(Tabelle6[[#This Row],[Anstoß]]="","",LEFT(Tabelle6[[#This Row],[Anstoß]],5)&amp;":00")</f>
        <v/>
      </c>
      <c r="C106" t="str">
        <f>IF(Tabelle6[[#This Row],[Spielort]]="","",VLOOKUP(Tabelle6[[#This Row],[Spielort]],Spielort!A:B,2,0))</f>
        <v/>
      </c>
      <c r="D106" t="str">
        <f>IF(Tabelle6[[#This Row],[Heim]]="","",INDEX(Mannschaften!C:C,MATCH(Tabelle6[[#This Row],[Heim]],Mannschaften!A:A,0)))</f>
        <v/>
      </c>
      <c r="E106" t="str">
        <f>IF(Tabelle6[[#This Row],[Gast]]="","",INDEX(Mannschaften!C:C,MATCH(Tabelle6[[#This Row],[Gast]],Mannschaften!A:A,0)))</f>
        <v/>
      </c>
      <c r="F106" t="str">
        <f>IF(Tabelle6[[#This Row],[Sonstiges]]="","",Tabelle6[[#This Row],[Sonstiges]])</f>
        <v/>
      </c>
      <c r="G106" t="str">
        <f>IF(Tabelle3[[#This Row],[Heim]]="","",INDEX(Mannschaften!D:D,MATCH(Tabelle3[[#This Row],[Heim]],Mannschaften!C:C,0)))</f>
        <v/>
      </c>
      <c r="H106" t="str">
        <f>IF(Tabelle6[[#This Row],[Spieltag]]="","",Tabelle6[[#This Row],[Spieltag]])</f>
        <v/>
      </c>
      <c r="I106" t="str">
        <f>IF(Tabelle3[[#This Row],[Datum]]&lt;&gt;"",Saison!$A$2,"")</f>
        <v/>
      </c>
    </row>
    <row r="107" spans="1:9" x14ac:dyDescent="0.25">
      <c r="A107" s="18" t="str">
        <f>IF(Tabelle6[[#This Row],[Datum]]="","",Tabelle6[[#This Row],[Datum]])</f>
        <v/>
      </c>
      <c r="B107" t="str">
        <f>IF(Tabelle6[[#This Row],[Anstoß]]="","",LEFT(Tabelle6[[#This Row],[Anstoß]],5)&amp;":00")</f>
        <v/>
      </c>
      <c r="C107" t="str">
        <f>IF(Tabelle6[[#This Row],[Spielort]]="","",VLOOKUP(Tabelle6[[#This Row],[Spielort]],Spielort!A:B,2,0))</f>
        <v/>
      </c>
      <c r="D107" t="str">
        <f>IF(Tabelle6[[#This Row],[Heim]]="","",INDEX(Mannschaften!C:C,MATCH(Tabelle6[[#This Row],[Heim]],Mannschaften!A:A,0)))</f>
        <v/>
      </c>
      <c r="E107" t="str">
        <f>IF(Tabelle6[[#This Row],[Gast]]="","",INDEX(Mannschaften!C:C,MATCH(Tabelle6[[#This Row],[Gast]],Mannschaften!A:A,0)))</f>
        <v/>
      </c>
      <c r="F107" t="str">
        <f>IF(Tabelle6[[#This Row],[Sonstiges]]="","",Tabelle6[[#This Row],[Sonstiges]])</f>
        <v/>
      </c>
      <c r="G107" t="str">
        <f>IF(Tabelle3[[#This Row],[Heim]]="","",INDEX(Mannschaften!D:D,MATCH(Tabelle3[[#This Row],[Heim]],Mannschaften!C:C,0)))</f>
        <v/>
      </c>
      <c r="H107" t="str">
        <f>IF(Tabelle6[[#This Row],[Spieltag]]="","",Tabelle6[[#This Row],[Spieltag]])</f>
        <v/>
      </c>
      <c r="I107" t="str">
        <f>IF(Tabelle3[[#This Row],[Datum]]&lt;&gt;"",Saison!$A$2,"")</f>
        <v/>
      </c>
    </row>
    <row r="108" spans="1:9" x14ac:dyDescent="0.25">
      <c r="A108" s="18" t="str">
        <f>IF(Tabelle6[[#This Row],[Datum]]="","",Tabelle6[[#This Row],[Datum]])</f>
        <v/>
      </c>
      <c r="B108" t="str">
        <f>IF(Tabelle6[[#This Row],[Anstoß]]="","",LEFT(Tabelle6[[#This Row],[Anstoß]],5)&amp;":00")</f>
        <v/>
      </c>
      <c r="C108" t="str">
        <f>IF(Tabelle6[[#This Row],[Spielort]]="","",VLOOKUP(Tabelle6[[#This Row],[Spielort]],Spielort!A:B,2,0))</f>
        <v/>
      </c>
      <c r="D108" t="str">
        <f>IF(Tabelle6[[#This Row],[Heim]]="","",INDEX(Mannschaften!C:C,MATCH(Tabelle6[[#This Row],[Heim]],Mannschaften!A:A,0)))</f>
        <v/>
      </c>
      <c r="E108" t="str">
        <f>IF(Tabelle6[[#This Row],[Gast]]="","",INDEX(Mannschaften!C:C,MATCH(Tabelle6[[#This Row],[Gast]],Mannschaften!A:A,0)))</f>
        <v/>
      </c>
      <c r="F108" t="str">
        <f>IF(Tabelle6[[#This Row],[Sonstiges]]="","",Tabelle6[[#This Row],[Sonstiges]])</f>
        <v/>
      </c>
      <c r="G108" t="str">
        <f>IF(Tabelle3[[#This Row],[Heim]]="","",INDEX(Mannschaften!D:D,MATCH(Tabelle3[[#This Row],[Heim]],Mannschaften!C:C,0)))</f>
        <v/>
      </c>
      <c r="H108" t="str">
        <f>IF(Tabelle6[[#This Row],[Spieltag]]="","",Tabelle6[[#This Row],[Spieltag]])</f>
        <v/>
      </c>
      <c r="I108" t="str">
        <f>IF(Tabelle3[[#This Row],[Datum]]&lt;&gt;"",Saison!$A$2,"")</f>
        <v/>
      </c>
    </row>
    <row r="109" spans="1:9" x14ac:dyDescent="0.25">
      <c r="A109" s="18" t="str">
        <f>IF(Tabelle6[[#This Row],[Datum]]="","",Tabelle6[[#This Row],[Datum]])</f>
        <v/>
      </c>
      <c r="B109" t="str">
        <f>IF(Tabelle6[[#This Row],[Anstoß]]="","",LEFT(Tabelle6[[#This Row],[Anstoß]],5)&amp;":00")</f>
        <v/>
      </c>
      <c r="C109" t="str">
        <f>IF(Tabelle6[[#This Row],[Spielort]]="","",VLOOKUP(Tabelle6[[#This Row],[Spielort]],Spielort!A:B,2,0))</f>
        <v/>
      </c>
      <c r="D109" t="str">
        <f>IF(Tabelle6[[#This Row],[Heim]]="","",INDEX(Mannschaften!C:C,MATCH(Tabelle6[[#This Row],[Heim]],Mannschaften!A:A,0)))</f>
        <v/>
      </c>
      <c r="E109" t="str">
        <f>IF(Tabelle6[[#This Row],[Gast]]="","",INDEX(Mannschaften!C:C,MATCH(Tabelle6[[#This Row],[Gast]],Mannschaften!A:A,0)))</f>
        <v/>
      </c>
      <c r="F109" t="str">
        <f>IF(Tabelle6[[#This Row],[Sonstiges]]="","",Tabelle6[[#This Row],[Sonstiges]])</f>
        <v/>
      </c>
      <c r="G109" t="str">
        <f>IF(Tabelle3[[#This Row],[Heim]]="","",INDEX(Mannschaften!D:D,MATCH(Tabelle3[[#This Row],[Heim]],Mannschaften!C:C,0)))</f>
        <v/>
      </c>
      <c r="H109" t="str">
        <f>IF(Tabelle6[[#This Row],[Spieltag]]="","",Tabelle6[[#This Row],[Spieltag]])</f>
        <v/>
      </c>
      <c r="I109" t="str">
        <f>IF(Tabelle3[[#This Row],[Datum]]&lt;&gt;"",Saison!$A$2,"")</f>
        <v/>
      </c>
    </row>
    <row r="110" spans="1:9" x14ac:dyDescent="0.25">
      <c r="A110" s="18" t="str">
        <f>IF(Tabelle6[[#This Row],[Datum]]="","",Tabelle6[[#This Row],[Datum]])</f>
        <v/>
      </c>
      <c r="B110" t="str">
        <f>IF(Tabelle6[[#This Row],[Anstoß]]="","",LEFT(Tabelle6[[#This Row],[Anstoß]],5)&amp;":00")</f>
        <v/>
      </c>
      <c r="C110" t="str">
        <f>IF(Tabelle6[[#This Row],[Spielort]]="","",VLOOKUP(Tabelle6[[#This Row],[Spielort]],Spielort!A:B,2,0))</f>
        <v/>
      </c>
      <c r="D110" t="str">
        <f>IF(Tabelle6[[#This Row],[Heim]]="","",INDEX(Mannschaften!C:C,MATCH(Tabelle6[[#This Row],[Heim]],Mannschaften!A:A,0)))</f>
        <v/>
      </c>
      <c r="E110" t="str">
        <f>IF(Tabelle6[[#This Row],[Gast]]="","",INDEX(Mannschaften!C:C,MATCH(Tabelle6[[#This Row],[Gast]],Mannschaften!A:A,0)))</f>
        <v/>
      </c>
      <c r="F110" t="str">
        <f>IF(Tabelle6[[#This Row],[Sonstiges]]="","",Tabelle6[[#This Row],[Sonstiges]])</f>
        <v/>
      </c>
      <c r="G110" t="str">
        <f>IF(Tabelle3[[#This Row],[Heim]]="","",INDEX(Mannschaften!D:D,MATCH(Tabelle3[[#This Row],[Heim]],Mannschaften!C:C,0)))</f>
        <v/>
      </c>
      <c r="H110" t="str">
        <f>IF(Tabelle6[[#This Row],[Spieltag]]="","",Tabelle6[[#This Row],[Spieltag]])</f>
        <v/>
      </c>
      <c r="I110" t="str">
        <f>IF(Tabelle3[[#This Row],[Datum]]&lt;&gt;"",Saison!$A$2,"")</f>
        <v/>
      </c>
    </row>
    <row r="111" spans="1:9" x14ac:dyDescent="0.25">
      <c r="A111" s="18" t="str">
        <f>IF(Tabelle6[[#This Row],[Datum]]="","",Tabelle6[[#This Row],[Datum]])</f>
        <v/>
      </c>
      <c r="B111" t="str">
        <f>IF(Tabelle6[[#This Row],[Anstoß]]="","",LEFT(Tabelle6[[#This Row],[Anstoß]],5)&amp;":00")</f>
        <v/>
      </c>
      <c r="C111" t="str">
        <f>IF(Tabelle6[[#This Row],[Spielort]]="","",VLOOKUP(Tabelle6[[#This Row],[Spielort]],Spielort!A:B,2,0))</f>
        <v/>
      </c>
      <c r="D111" t="str">
        <f>IF(Tabelle6[[#This Row],[Heim]]="","",INDEX(Mannschaften!C:C,MATCH(Tabelle6[[#This Row],[Heim]],Mannschaften!A:A,0)))</f>
        <v/>
      </c>
      <c r="E111" t="str">
        <f>IF(Tabelle6[[#This Row],[Gast]]="","",INDEX(Mannschaften!C:C,MATCH(Tabelle6[[#This Row],[Gast]],Mannschaften!A:A,0)))</f>
        <v/>
      </c>
      <c r="F111" t="str">
        <f>IF(Tabelle6[[#This Row],[Sonstiges]]="","",Tabelle6[[#This Row],[Sonstiges]])</f>
        <v/>
      </c>
      <c r="G111" t="str">
        <f>IF(Tabelle3[[#This Row],[Heim]]="","",INDEX(Mannschaften!D:D,MATCH(Tabelle3[[#This Row],[Heim]],Mannschaften!C:C,0)))</f>
        <v/>
      </c>
      <c r="H111" t="str">
        <f>IF(Tabelle6[[#This Row],[Spieltag]]="","",Tabelle6[[#This Row],[Spieltag]])</f>
        <v/>
      </c>
      <c r="I111" t="str">
        <f>IF(Tabelle3[[#This Row],[Datum]]&lt;&gt;"",Saison!$A$2,"")</f>
        <v/>
      </c>
    </row>
    <row r="112" spans="1:9" x14ac:dyDescent="0.25">
      <c r="A112" s="18" t="str">
        <f>IF(Tabelle6[[#This Row],[Datum]]="","",Tabelle6[[#This Row],[Datum]])</f>
        <v/>
      </c>
      <c r="B112" t="str">
        <f>IF(Tabelle6[[#This Row],[Anstoß]]="","",LEFT(Tabelle6[[#This Row],[Anstoß]],5)&amp;":00")</f>
        <v/>
      </c>
      <c r="C112" t="str">
        <f>IF(Tabelle6[[#This Row],[Spielort]]="","",VLOOKUP(Tabelle6[[#This Row],[Spielort]],Spielort!A:B,2,0))</f>
        <v/>
      </c>
      <c r="D112" t="str">
        <f>IF(Tabelle6[[#This Row],[Heim]]="","",INDEX(Mannschaften!C:C,MATCH(Tabelle6[[#This Row],[Heim]],Mannschaften!A:A,0)))</f>
        <v/>
      </c>
      <c r="E112" t="str">
        <f>IF(Tabelle6[[#This Row],[Gast]]="","",INDEX(Mannschaften!C:C,MATCH(Tabelle6[[#This Row],[Gast]],Mannschaften!A:A,0)))</f>
        <v/>
      </c>
      <c r="F112" t="str">
        <f>IF(Tabelle6[[#This Row],[Sonstiges]]="","",Tabelle6[[#This Row],[Sonstiges]])</f>
        <v/>
      </c>
      <c r="G112" t="str">
        <f>IF(Tabelle3[[#This Row],[Heim]]="","",INDEX(Mannschaften!D:D,MATCH(Tabelle3[[#This Row],[Heim]],Mannschaften!C:C,0)))</f>
        <v/>
      </c>
      <c r="H112" t="str">
        <f>IF(Tabelle6[[#This Row],[Spieltag]]="","",Tabelle6[[#This Row],[Spieltag]])</f>
        <v/>
      </c>
      <c r="I112" t="str">
        <f>IF(Tabelle3[[#This Row],[Datum]]&lt;&gt;"",Saison!$A$2,"")</f>
        <v/>
      </c>
    </row>
    <row r="113" spans="1:9" x14ac:dyDescent="0.25">
      <c r="A113" s="18" t="str">
        <f>IF(Tabelle6[[#This Row],[Datum]]="","",Tabelle6[[#This Row],[Datum]])</f>
        <v/>
      </c>
      <c r="B113" t="str">
        <f>IF(Tabelle6[[#This Row],[Anstoß]]="","",LEFT(Tabelle6[[#This Row],[Anstoß]],5)&amp;":00")</f>
        <v/>
      </c>
      <c r="C113" t="str">
        <f>IF(Tabelle6[[#This Row],[Spielort]]="","",VLOOKUP(Tabelle6[[#This Row],[Spielort]],Spielort!A:B,2,0))</f>
        <v/>
      </c>
      <c r="D113" t="str">
        <f>IF(Tabelle6[[#This Row],[Heim]]="","",INDEX(Mannschaften!C:C,MATCH(Tabelle6[[#This Row],[Heim]],Mannschaften!A:A,0)))</f>
        <v/>
      </c>
      <c r="E113" t="str">
        <f>IF(Tabelle6[[#This Row],[Gast]]="","",INDEX(Mannschaften!C:C,MATCH(Tabelle6[[#This Row],[Gast]],Mannschaften!A:A,0)))</f>
        <v/>
      </c>
      <c r="F113" t="str">
        <f>IF(Tabelle6[[#This Row],[Sonstiges]]="","",Tabelle6[[#This Row],[Sonstiges]])</f>
        <v/>
      </c>
      <c r="G113" t="str">
        <f>IF(Tabelle3[[#This Row],[Heim]]="","",INDEX(Mannschaften!D:D,MATCH(Tabelle3[[#This Row],[Heim]],Mannschaften!C:C,0)))</f>
        <v/>
      </c>
      <c r="H113" t="str">
        <f>IF(Tabelle6[[#This Row],[Spieltag]]="","",Tabelle6[[#This Row],[Spieltag]])</f>
        <v/>
      </c>
      <c r="I113" t="str">
        <f>IF(Tabelle3[[#This Row],[Datum]]&lt;&gt;"",Saison!$A$2,"")</f>
        <v/>
      </c>
    </row>
    <row r="114" spans="1:9" x14ac:dyDescent="0.25">
      <c r="A114" s="18" t="str">
        <f>IF(Tabelle6[[#This Row],[Datum]]="","",Tabelle6[[#This Row],[Datum]])</f>
        <v/>
      </c>
      <c r="B114" t="str">
        <f>IF(Tabelle6[[#This Row],[Anstoß]]="","",LEFT(Tabelle6[[#This Row],[Anstoß]],5)&amp;":00")</f>
        <v/>
      </c>
      <c r="C114" t="str">
        <f>IF(Tabelle6[[#This Row],[Spielort]]="","",VLOOKUP(Tabelle6[[#This Row],[Spielort]],Spielort!A:B,2,0))</f>
        <v/>
      </c>
      <c r="D114" t="str">
        <f>IF(Tabelle6[[#This Row],[Heim]]="","",INDEX(Mannschaften!C:C,MATCH(Tabelle6[[#This Row],[Heim]],Mannschaften!A:A,0)))</f>
        <v/>
      </c>
      <c r="E114" t="str">
        <f>IF(Tabelle6[[#This Row],[Gast]]="","",INDEX(Mannschaften!C:C,MATCH(Tabelle6[[#This Row],[Gast]],Mannschaften!A:A,0)))</f>
        <v/>
      </c>
      <c r="F114" t="str">
        <f>IF(Tabelle6[[#This Row],[Sonstiges]]="","",Tabelle6[[#This Row],[Sonstiges]])</f>
        <v/>
      </c>
      <c r="G114" t="str">
        <f>IF(Tabelle3[[#This Row],[Heim]]="","",INDEX(Mannschaften!D:D,MATCH(Tabelle3[[#This Row],[Heim]],Mannschaften!C:C,0)))</f>
        <v/>
      </c>
      <c r="H114" t="str">
        <f>IF(Tabelle6[[#This Row],[Spieltag]]="","",Tabelle6[[#This Row],[Spieltag]])</f>
        <v/>
      </c>
      <c r="I114" t="str">
        <f>IF(Tabelle3[[#This Row],[Datum]]&lt;&gt;"",Saison!$A$2,"")</f>
        <v/>
      </c>
    </row>
    <row r="115" spans="1:9" x14ac:dyDescent="0.25">
      <c r="A115" s="18" t="str">
        <f>IF(Tabelle6[[#This Row],[Datum]]="","",Tabelle6[[#This Row],[Datum]])</f>
        <v/>
      </c>
      <c r="B115" t="str">
        <f>IF(Tabelle6[[#This Row],[Anstoß]]="","",LEFT(Tabelle6[[#This Row],[Anstoß]],5)&amp;":00")</f>
        <v/>
      </c>
      <c r="C115" t="str">
        <f>IF(Tabelle6[[#This Row],[Spielort]]="","",VLOOKUP(Tabelle6[[#This Row],[Spielort]],Spielort!A:B,2,0))</f>
        <v/>
      </c>
      <c r="D115" t="str">
        <f>IF(Tabelle6[[#This Row],[Heim]]="","",INDEX(Mannschaften!C:C,MATCH(Tabelle6[[#This Row],[Heim]],Mannschaften!A:A,0)))</f>
        <v/>
      </c>
      <c r="E115" t="str">
        <f>IF(Tabelle6[[#This Row],[Gast]]="","",INDEX(Mannschaften!C:C,MATCH(Tabelle6[[#This Row],[Gast]],Mannschaften!A:A,0)))</f>
        <v/>
      </c>
      <c r="F115" t="str">
        <f>IF(Tabelle6[[#This Row],[Sonstiges]]="","",Tabelle6[[#This Row],[Sonstiges]])</f>
        <v/>
      </c>
      <c r="G115" t="str">
        <f>IF(Tabelle3[[#This Row],[Heim]]="","",INDEX(Mannschaften!D:D,MATCH(Tabelle3[[#This Row],[Heim]],Mannschaften!C:C,0)))</f>
        <v/>
      </c>
      <c r="H115" t="str">
        <f>IF(Tabelle6[[#This Row],[Spieltag]]="","",Tabelle6[[#This Row],[Spieltag]])</f>
        <v/>
      </c>
      <c r="I115" t="str">
        <f>IF(Tabelle3[[#This Row],[Datum]]&lt;&gt;"",Saison!$A$2,"")</f>
        <v/>
      </c>
    </row>
    <row r="116" spans="1:9" x14ac:dyDescent="0.25">
      <c r="A116" s="18" t="str">
        <f>IF(Tabelle6[[#This Row],[Datum]]="","",Tabelle6[[#This Row],[Datum]])</f>
        <v/>
      </c>
      <c r="B116" t="str">
        <f>IF(Tabelle6[[#This Row],[Anstoß]]="","",LEFT(Tabelle6[[#This Row],[Anstoß]],5)&amp;":00")</f>
        <v/>
      </c>
      <c r="C116" t="str">
        <f>IF(Tabelle6[[#This Row],[Spielort]]="","",VLOOKUP(Tabelle6[[#This Row],[Spielort]],Spielort!A:B,2,0))</f>
        <v/>
      </c>
      <c r="D116" t="str">
        <f>IF(Tabelle6[[#This Row],[Heim]]="","",INDEX(Mannschaften!C:C,MATCH(Tabelle6[[#This Row],[Heim]],Mannschaften!A:A,0)))</f>
        <v/>
      </c>
      <c r="E116" t="str">
        <f>IF(Tabelle6[[#This Row],[Gast]]="","",INDEX(Mannschaften!C:C,MATCH(Tabelle6[[#This Row],[Gast]],Mannschaften!A:A,0)))</f>
        <v/>
      </c>
      <c r="F116" t="str">
        <f>IF(Tabelle6[[#This Row],[Sonstiges]]="","",Tabelle6[[#This Row],[Sonstiges]])</f>
        <v/>
      </c>
      <c r="G116" t="str">
        <f>IF(Tabelle3[[#This Row],[Heim]]="","",INDEX(Mannschaften!D:D,MATCH(Tabelle3[[#This Row],[Heim]],Mannschaften!C:C,0)))</f>
        <v/>
      </c>
      <c r="H116" t="str">
        <f>IF(Tabelle6[[#This Row],[Spieltag]]="","",Tabelle6[[#This Row],[Spieltag]])</f>
        <v/>
      </c>
      <c r="I116" t="str">
        <f>IF(Tabelle3[[#This Row],[Datum]]&lt;&gt;"",Saison!$A$2,"")</f>
        <v/>
      </c>
    </row>
    <row r="117" spans="1:9" x14ac:dyDescent="0.25">
      <c r="A117" s="18" t="str">
        <f>IF(Tabelle6[[#This Row],[Datum]]="","",Tabelle6[[#This Row],[Datum]])</f>
        <v/>
      </c>
      <c r="B117" t="str">
        <f>IF(Tabelle6[[#This Row],[Anstoß]]="","",LEFT(Tabelle6[[#This Row],[Anstoß]],5)&amp;":00")</f>
        <v/>
      </c>
      <c r="C117" t="str">
        <f>IF(Tabelle6[[#This Row],[Spielort]]="","",VLOOKUP(Tabelle6[[#This Row],[Spielort]],Spielort!A:B,2,0))</f>
        <v/>
      </c>
      <c r="D117" t="str">
        <f>IF(Tabelle6[[#This Row],[Heim]]="","",INDEX(Mannschaften!C:C,MATCH(Tabelle6[[#This Row],[Heim]],Mannschaften!A:A,0)))</f>
        <v/>
      </c>
      <c r="E117" t="str">
        <f>IF(Tabelle6[[#This Row],[Gast]]="","",INDEX(Mannschaften!C:C,MATCH(Tabelle6[[#This Row],[Gast]],Mannschaften!A:A,0)))</f>
        <v/>
      </c>
      <c r="F117" t="str">
        <f>IF(Tabelle6[[#This Row],[Sonstiges]]="","",Tabelle6[[#This Row],[Sonstiges]])</f>
        <v/>
      </c>
      <c r="G117" t="str">
        <f>IF(Tabelle3[[#This Row],[Heim]]="","",INDEX(Mannschaften!D:D,MATCH(Tabelle3[[#This Row],[Heim]],Mannschaften!C:C,0)))</f>
        <v/>
      </c>
      <c r="H117" t="str">
        <f>IF(Tabelle6[[#This Row],[Spieltag]]="","",Tabelle6[[#This Row],[Spieltag]])</f>
        <v/>
      </c>
      <c r="I117" t="str">
        <f>IF(Tabelle3[[#This Row],[Datum]]&lt;&gt;"",Saison!$A$2,"")</f>
        <v/>
      </c>
    </row>
    <row r="118" spans="1:9" x14ac:dyDescent="0.25">
      <c r="A118" s="18" t="str">
        <f>IF(Tabelle6[[#This Row],[Datum]]="","",Tabelle6[[#This Row],[Datum]])</f>
        <v/>
      </c>
      <c r="B118" t="str">
        <f>IF(Tabelle6[[#This Row],[Anstoß]]="","",LEFT(Tabelle6[[#This Row],[Anstoß]],5)&amp;":00")</f>
        <v/>
      </c>
      <c r="C118" t="str">
        <f>IF(Tabelle6[[#This Row],[Spielort]]="","",VLOOKUP(Tabelle6[[#This Row],[Spielort]],Spielort!A:B,2,0))</f>
        <v/>
      </c>
      <c r="D118" t="str">
        <f>IF(Tabelle6[[#This Row],[Heim]]="","",INDEX(Mannschaften!C:C,MATCH(Tabelle6[[#This Row],[Heim]],Mannschaften!A:A,0)))</f>
        <v/>
      </c>
      <c r="E118" t="str">
        <f>IF(Tabelle6[[#This Row],[Gast]]="","",INDEX(Mannschaften!C:C,MATCH(Tabelle6[[#This Row],[Gast]],Mannschaften!A:A,0)))</f>
        <v/>
      </c>
      <c r="F118" t="str">
        <f>IF(Tabelle6[[#This Row],[Sonstiges]]="","",Tabelle6[[#This Row],[Sonstiges]])</f>
        <v/>
      </c>
      <c r="G118" t="str">
        <f>IF(Tabelle3[[#This Row],[Heim]]="","",INDEX(Mannschaften!D:D,MATCH(Tabelle3[[#This Row],[Heim]],Mannschaften!C:C,0)))</f>
        <v/>
      </c>
      <c r="H118" t="str">
        <f>IF(Tabelle6[[#This Row],[Spieltag]]="","",Tabelle6[[#This Row],[Spieltag]])</f>
        <v/>
      </c>
      <c r="I118" t="str">
        <f>IF(Tabelle3[[#This Row],[Datum]]&lt;&gt;"",Saison!$A$2,"")</f>
        <v/>
      </c>
    </row>
    <row r="119" spans="1:9" x14ac:dyDescent="0.25">
      <c r="A119" s="18" t="str">
        <f>IF(Tabelle6[[#This Row],[Datum]]="","",Tabelle6[[#This Row],[Datum]])</f>
        <v/>
      </c>
      <c r="B119" t="str">
        <f>IF(Tabelle6[[#This Row],[Anstoß]]="","",LEFT(Tabelle6[[#This Row],[Anstoß]],5)&amp;":00")</f>
        <v/>
      </c>
      <c r="C119" t="str">
        <f>IF(Tabelle6[[#This Row],[Spielort]]="","",VLOOKUP(Tabelle6[[#This Row],[Spielort]],Spielort!A:B,2,0))</f>
        <v/>
      </c>
      <c r="D119" t="str">
        <f>IF(Tabelle6[[#This Row],[Heim]]="","",INDEX(Mannschaften!C:C,MATCH(Tabelle6[[#This Row],[Heim]],Mannschaften!A:A,0)))</f>
        <v/>
      </c>
      <c r="E119" t="str">
        <f>IF(Tabelle6[[#This Row],[Gast]]="","",INDEX(Mannschaften!C:C,MATCH(Tabelle6[[#This Row],[Gast]],Mannschaften!A:A,0)))</f>
        <v/>
      </c>
      <c r="F119" t="str">
        <f>IF(Tabelle6[[#This Row],[Sonstiges]]="","",Tabelle6[[#This Row],[Sonstiges]])</f>
        <v/>
      </c>
      <c r="G119" t="str">
        <f>IF(Tabelle3[[#This Row],[Heim]]="","",INDEX(Mannschaften!D:D,MATCH(Tabelle3[[#This Row],[Heim]],Mannschaften!C:C,0)))</f>
        <v/>
      </c>
      <c r="H119" t="str">
        <f>IF(Tabelle6[[#This Row],[Spieltag]]="","",Tabelle6[[#This Row],[Spieltag]])</f>
        <v/>
      </c>
      <c r="I119" t="str">
        <f>IF(Tabelle3[[#This Row],[Datum]]&lt;&gt;"",Saison!$A$2,"")</f>
        <v/>
      </c>
    </row>
    <row r="120" spans="1:9" x14ac:dyDescent="0.25">
      <c r="A120" s="18" t="str">
        <f>IF(Tabelle6[[#This Row],[Datum]]="","",Tabelle6[[#This Row],[Datum]])</f>
        <v/>
      </c>
      <c r="B120" t="str">
        <f>IF(Tabelle6[[#This Row],[Anstoß]]="","",LEFT(Tabelle6[[#This Row],[Anstoß]],5)&amp;":00")</f>
        <v/>
      </c>
      <c r="C120" t="str">
        <f>IF(Tabelle6[[#This Row],[Spielort]]="","",VLOOKUP(Tabelle6[[#This Row],[Spielort]],Spielort!A:B,2,0))</f>
        <v/>
      </c>
      <c r="D120" t="str">
        <f>IF(Tabelle6[[#This Row],[Heim]]="","",INDEX(Mannschaften!C:C,MATCH(Tabelle6[[#This Row],[Heim]],Mannschaften!A:A,0)))</f>
        <v/>
      </c>
      <c r="E120" t="str">
        <f>IF(Tabelle6[[#This Row],[Gast]]="","",INDEX(Mannschaften!C:C,MATCH(Tabelle6[[#This Row],[Gast]],Mannschaften!A:A,0)))</f>
        <v/>
      </c>
      <c r="F120" t="str">
        <f>IF(Tabelle6[[#This Row],[Sonstiges]]="","",Tabelle6[[#This Row],[Sonstiges]])</f>
        <v/>
      </c>
      <c r="G120" t="str">
        <f>IF(Tabelle3[[#This Row],[Heim]]="","",INDEX(Mannschaften!D:D,MATCH(Tabelle3[[#This Row],[Heim]],Mannschaften!C:C,0)))</f>
        <v/>
      </c>
      <c r="H120" t="str">
        <f>IF(Tabelle6[[#This Row],[Spieltag]]="","",Tabelle6[[#This Row],[Spieltag]])</f>
        <v/>
      </c>
      <c r="I120" t="str">
        <f>IF(Tabelle3[[#This Row],[Datum]]&lt;&gt;"",Saison!$A$2,"")</f>
        <v/>
      </c>
    </row>
    <row r="121" spans="1:9" x14ac:dyDescent="0.25">
      <c r="A121" s="18" t="str">
        <f>IF(Tabelle6[[#This Row],[Datum]]="","",Tabelle6[[#This Row],[Datum]])</f>
        <v/>
      </c>
      <c r="B121" t="str">
        <f>IF(Tabelle6[[#This Row],[Anstoß]]="","",LEFT(Tabelle6[[#This Row],[Anstoß]],5)&amp;":00")</f>
        <v/>
      </c>
      <c r="C121" t="str">
        <f>IF(Tabelle6[[#This Row],[Spielort]]="","",VLOOKUP(Tabelle6[[#This Row],[Spielort]],Spielort!A:B,2,0))</f>
        <v/>
      </c>
      <c r="D121" t="str">
        <f>IF(Tabelle6[[#This Row],[Heim]]="","",INDEX(Mannschaften!C:C,MATCH(Tabelle6[[#This Row],[Heim]],Mannschaften!A:A,0)))</f>
        <v/>
      </c>
      <c r="E121" t="str">
        <f>IF(Tabelle6[[#This Row],[Gast]]="","",INDEX(Mannschaften!C:C,MATCH(Tabelle6[[#This Row],[Gast]],Mannschaften!A:A,0)))</f>
        <v/>
      </c>
      <c r="F121" t="str">
        <f>IF(Tabelle6[[#This Row],[Sonstiges]]="","",Tabelle6[[#This Row],[Sonstiges]])</f>
        <v/>
      </c>
      <c r="G121" t="str">
        <f>IF(Tabelle3[[#This Row],[Heim]]="","",INDEX(Mannschaften!D:D,MATCH(Tabelle3[[#This Row],[Heim]],Mannschaften!C:C,0)))</f>
        <v/>
      </c>
      <c r="H121" t="str">
        <f>IF(Tabelle6[[#This Row],[Spieltag]]="","",Tabelle6[[#This Row],[Spieltag]])</f>
        <v/>
      </c>
      <c r="I121" t="str">
        <f>IF(Tabelle3[[#This Row],[Datum]]&lt;&gt;"",Saison!$A$2,"")</f>
        <v/>
      </c>
    </row>
    <row r="122" spans="1:9" x14ac:dyDescent="0.25">
      <c r="A122" s="18" t="str">
        <f>IF(Tabelle6[[#This Row],[Datum]]="","",Tabelle6[[#This Row],[Datum]])</f>
        <v/>
      </c>
      <c r="B122" t="str">
        <f>IF(Tabelle6[[#This Row],[Anstoß]]="","",LEFT(Tabelle6[[#This Row],[Anstoß]],5)&amp;":00")</f>
        <v/>
      </c>
      <c r="C122" t="str">
        <f>IF(Tabelle6[[#This Row],[Spielort]]="","",VLOOKUP(Tabelle6[[#This Row],[Spielort]],Spielort!A:B,2,0))</f>
        <v/>
      </c>
      <c r="D122" t="str">
        <f>IF(Tabelle6[[#This Row],[Heim]]="","",INDEX(Mannschaften!C:C,MATCH(Tabelle6[[#This Row],[Heim]],Mannschaften!A:A,0)))</f>
        <v/>
      </c>
      <c r="E122" t="str">
        <f>IF(Tabelle6[[#This Row],[Gast]]="","",INDEX(Mannschaften!C:C,MATCH(Tabelle6[[#This Row],[Gast]],Mannschaften!A:A,0)))</f>
        <v/>
      </c>
      <c r="F122" t="str">
        <f>IF(Tabelle6[[#This Row],[Sonstiges]]="","",Tabelle6[[#This Row],[Sonstiges]])</f>
        <v/>
      </c>
      <c r="G122" t="str">
        <f>IF(Tabelle3[[#This Row],[Heim]]="","",INDEX(Mannschaften!D:D,MATCH(Tabelle3[[#This Row],[Heim]],Mannschaften!C:C,0)))</f>
        <v/>
      </c>
      <c r="H122" t="str">
        <f>IF(Tabelle6[[#This Row],[Spieltag]]="","",Tabelle6[[#This Row],[Spieltag]])</f>
        <v/>
      </c>
      <c r="I122" t="str">
        <f>IF(Tabelle3[[#This Row],[Datum]]&lt;&gt;"",Saison!$A$2,"")</f>
        <v/>
      </c>
    </row>
    <row r="123" spans="1:9" x14ac:dyDescent="0.25">
      <c r="A123" s="18" t="str">
        <f>IF(Tabelle6[[#This Row],[Datum]]="","",Tabelle6[[#This Row],[Datum]])</f>
        <v/>
      </c>
      <c r="B123" t="str">
        <f>IF(Tabelle6[[#This Row],[Anstoß]]="","",LEFT(Tabelle6[[#This Row],[Anstoß]],5)&amp;":00")</f>
        <v/>
      </c>
      <c r="C123" t="str">
        <f>IF(Tabelle6[[#This Row],[Spielort]]="","",VLOOKUP(Tabelle6[[#This Row],[Spielort]],Spielort!A:B,2,0))</f>
        <v/>
      </c>
      <c r="D123" t="str">
        <f>IF(Tabelle6[[#This Row],[Heim]]="","",INDEX(Mannschaften!C:C,MATCH(Tabelle6[[#This Row],[Heim]],Mannschaften!A:A,0)))</f>
        <v/>
      </c>
      <c r="E123" t="str">
        <f>IF(Tabelle6[[#This Row],[Gast]]="","",INDEX(Mannschaften!C:C,MATCH(Tabelle6[[#This Row],[Gast]],Mannschaften!A:A,0)))</f>
        <v/>
      </c>
      <c r="F123" t="str">
        <f>IF(Tabelle6[[#This Row],[Sonstiges]]="","",Tabelle6[[#This Row],[Sonstiges]])</f>
        <v/>
      </c>
      <c r="G123" t="str">
        <f>IF(Tabelle3[[#This Row],[Heim]]="","",INDEX(Mannschaften!D:D,MATCH(Tabelle3[[#This Row],[Heim]],Mannschaften!C:C,0)))</f>
        <v/>
      </c>
      <c r="H123" t="str">
        <f>IF(Tabelle6[[#This Row],[Spieltag]]="","",Tabelle6[[#This Row],[Spieltag]])</f>
        <v/>
      </c>
      <c r="I123" t="str">
        <f>IF(Tabelle3[[#This Row],[Datum]]&lt;&gt;"",Saison!$A$2,"")</f>
        <v/>
      </c>
    </row>
    <row r="124" spans="1:9" x14ac:dyDescent="0.25">
      <c r="A124" s="18" t="str">
        <f>IF(Tabelle6[[#This Row],[Datum]]="","",Tabelle6[[#This Row],[Datum]])</f>
        <v/>
      </c>
      <c r="B124" t="str">
        <f>IF(Tabelle6[[#This Row],[Anstoß]]="","",LEFT(Tabelle6[[#This Row],[Anstoß]],5)&amp;":00")</f>
        <v/>
      </c>
      <c r="C124" t="str">
        <f>IF(Tabelle6[[#This Row],[Spielort]]="","",VLOOKUP(Tabelle6[[#This Row],[Spielort]],Spielort!A:B,2,0))</f>
        <v/>
      </c>
      <c r="D124" t="str">
        <f>IF(Tabelle6[[#This Row],[Heim]]="","",INDEX(Mannschaften!C:C,MATCH(Tabelle6[[#This Row],[Heim]],Mannschaften!A:A,0)))</f>
        <v/>
      </c>
      <c r="E124" t="str">
        <f>IF(Tabelle6[[#This Row],[Gast]]="","",INDEX(Mannschaften!C:C,MATCH(Tabelle6[[#This Row],[Gast]],Mannschaften!A:A,0)))</f>
        <v/>
      </c>
      <c r="F124" t="str">
        <f>IF(Tabelle6[[#This Row],[Sonstiges]]="","",Tabelle6[[#This Row],[Sonstiges]])</f>
        <v/>
      </c>
      <c r="G124" t="str">
        <f>IF(Tabelle3[[#This Row],[Heim]]="","",INDEX(Mannschaften!D:D,MATCH(Tabelle3[[#This Row],[Heim]],Mannschaften!C:C,0)))</f>
        <v/>
      </c>
      <c r="H124" t="str">
        <f>IF(Tabelle6[[#This Row],[Spieltag]]="","",Tabelle6[[#This Row],[Spieltag]])</f>
        <v/>
      </c>
      <c r="I124" t="str">
        <f>IF(Tabelle3[[#This Row],[Datum]]&lt;&gt;"",Saison!$A$2,"")</f>
        <v/>
      </c>
    </row>
    <row r="125" spans="1:9" x14ac:dyDescent="0.25">
      <c r="A125" s="18" t="str">
        <f>IF(Tabelle6[[#This Row],[Datum]]="","",Tabelle6[[#This Row],[Datum]])</f>
        <v/>
      </c>
      <c r="B125" t="str">
        <f>IF(Tabelle6[[#This Row],[Anstoß]]="","",LEFT(Tabelle6[[#This Row],[Anstoß]],5)&amp;":00")</f>
        <v/>
      </c>
      <c r="C125" t="str">
        <f>IF(Tabelle6[[#This Row],[Spielort]]="","",VLOOKUP(Tabelle6[[#This Row],[Spielort]],Spielort!A:B,2,0))</f>
        <v/>
      </c>
      <c r="D125" t="str">
        <f>IF(Tabelle6[[#This Row],[Heim]]="","",INDEX(Mannschaften!C:C,MATCH(Tabelle6[[#This Row],[Heim]],Mannschaften!A:A,0)))</f>
        <v/>
      </c>
      <c r="E125" t="str">
        <f>IF(Tabelle6[[#This Row],[Gast]]="","",INDEX(Mannschaften!C:C,MATCH(Tabelle6[[#This Row],[Gast]],Mannschaften!A:A,0)))</f>
        <v/>
      </c>
      <c r="F125" t="str">
        <f>IF(Tabelle6[[#This Row],[Sonstiges]]="","",Tabelle6[[#This Row],[Sonstiges]])</f>
        <v/>
      </c>
      <c r="G125" t="str">
        <f>IF(Tabelle3[[#This Row],[Heim]]="","",INDEX(Mannschaften!D:D,MATCH(Tabelle3[[#This Row],[Heim]],Mannschaften!C:C,0)))</f>
        <v/>
      </c>
      <c r="H125" t="str">
        <f>IF(Tabelle6[[#This Row],[Spieltag]]="","",Tabelle6[[#This Row],[Spieltag]])</f>
        <v/>
      </c>
      <c r="I125" t="str">
        <f>IF(Tabelle3[[#This Row],[Datum]]&lt;&gt;"",Saison!$A$2,"")</f>
        <v/>
      </c>
    </row>
    <row r="126" spans="1:9" x14ac:dyDescent="0.25">
      <c r="A126" s="18" t="str">
        <f>IF(Tabelle6[[#This Row],[Datum]]="","",Tabelle6[[#This Row],[Datum]])</f>
        <v/>
      </c>
      <c r="B126" t="str">
        <f>IF(Tabelle6[[#This Row],[Anstoß]]="","",LEFT(Tabelle6[[#This Row],[Anstoß]],5)&amp;":00")</f>
        <v/>
      </c>
      <c r="C126" t="str">
        <f>IF(Tabelle6[[#This Row],[Spielort]]="","",VLOOKUP(Tabelle6[[#This Row],[Spielort]],Spielort!A:B,2,0))</f>
        <v/>
      </c>
      <c r="D126" t="str">
        <f>IF(Tabelle6[[#This Row],[Heim]]="","",INDEX(Mannschaften!C:C,MATCH(Tabelle6[[#This Row],[Heim]],Mannschaften!A:A,0)))</f>
        <v/>
      </c>
      <c r="E126" t="str">
        <f>IF(Tabelle6[[#This Row],[Gast]]="","",INDEX(Mannschaften!C:C,MATCH(Tabelle6[[#This Row],[Gast]],Mannschaften!A:A,0)))</f>
        <v/>
      </c>
      <c r="F126" t="str">
        <f>IF(Tabelle6[[#This Row],[Sonstiges]]="","",Tabelle6[[#This Row],[Sonstiges]])</f>
        <v/>
      </c>
      <c r="G126" t="str">
        <f>IF(Tabelle3[[#This Row],[Heim]]="","",INDEX(Mannschaften!D:D,MATCH(Tabelle3[[#This Row],[Heim]],Mannschaften!C:C,0)))</f>
        <v/>
      </c>
      <c r="H126" t="str">
        <f>IF(Tabelle6[[#This Row],[Spieltag]]="","",Tabelle6[[#This Row],[Spieltag]])</f>
        <v/>
      </c>
      <c r="I126" t="str">
        <f>IF(Tabelle3[[#This Row],[Datum]]&lt;&gt;"",Saison!$A$2,"")</f>
        <v/>
      </c>
    </row>
    <row r="127" spans="1:9" x14ac:dyDescent="0.25">
      <c r="A127" s="18" t="str">
        <f>IF(Tabelle6[[#This Row],[Datum]]="","",Tabelle6[[#This Row],[Datum]])</f>
        <v/>
      </c>
      <c r="B127" t="str">
        <f>IF(Tabelle6[[#This Row],[Anstoß]]="","",LEFT(Tabelle6[[#This Row],[Anstoß]],5)&amp;":00")</f>
        <v/>
      </c>
      <c r="C127" t="str">
        <f>IF(Tabelle6[[#This Row],[Spielort]]="","",VLOOKUP(Tabelle6[[#This Row],[Spielort]],Spielort!A:B,2,0))</f>
        <v/>
      </c>
      <c r="D127" t="str">
        <f>IF(Tabelle6[[#This Row],[Heim]]="","",INDEX(Mannschaften!C:C,MATCH(Tabelle6[[#This Row],[Heim]],Mannschaften!A:A,0)))</f>
        <v/>
      </c>
      <c r="E127" t="str">
        <f>IF(Tabelle6[[#This Row],[Gast]]="","",INDEX(Mannschaften!C:C,MATCH(Tabelle6[[#This Row],[Gast]],Mannschaften!A:A,0)))</f>
        <v/>
      </c>
      <c r="F127" t="str">
        <f>IF(Tabelle6[[#This Row],[Sonstiges]]="","",Tabelle6[[#This Row],[Sonstiges]])</f>
        <v/>
      </c>
      <c r="G127" t="str">
        <f>IF(Tabelle3[[#This Row],[Heim]]="","",INDEX(Mannschaften!D:D,MATCH(Tabelle3[[#This Row],[Heim]],Mannschaften!C:C,0)))</f>
        <v/>
      </c>
      <c r="H127" t="str">
        <f>IF(Tabelle6[[#This Row],[Spieltag]]="","",Tabelle6[[#This Row],[Spieltag]])</f>
        <v/>
      </c>
      <c r="I127" t="str">
        <f>IF(Tabelle3[[#This Row],[Datum]]&lt;&gt;"",Saison!$A$2,"")</f>
        <v/>
      </c>
    </row>
    <row r="128" spans="1:9" x14ac:dyDescent="0.25">
      <c r="A128" s="18" t="str">
        <f>IF(Tabelle6[[#This Row],[Datum]]="","",Tabelle6[[#This Row],[Datum]])</f>
        <v/>
      </c>
      <c r="B128" t="str">
        <f>IF(Tabelle6[[#This Row],[Anstoß]]="","",LEFT(Tabelle6[[#This Row],[Anstoß]],5)&amp;":00")</f>
        <v/>
      </c>
      <c r="C128" t="str">
        <f>IF(Tabelle6[[#This Row],[Spielort]]="","",VLOOKUP(Tabelle6[[#This Row],[Spielort]],Spielort!A:B,2,0))</f>
        <v/>
      </c>
      <c r="D128" t="str">
        <f>IF(Tabelle6[[#This Row],[Heim]]="","",INDEX(Mannschaften!C:C,MATCH(Tabelle6[[#This Row],[Heim]],Mannschaften!A:A,0)))</f>
        <v/>
      </c>
      <c r="E128" t="str">
        <f>IF(Tabelle6[[#This Row],[Gast]]="","",INDEX(Mannschaften!C:C,MATCH(Tabelle6[[#This Row],[Gast]],Mannschaften!A:A,0)))</f>
        <v/>
      </c>
      <c r="F128" t="str">
        <f>IF(Tabelle6[[#This Row],[Sonstiges]]="","",Tabelle6[[#This Row],[Sonstiges]])</f>
        <v/>
      </c>
      <c r="G128" t="str">
        <f>IF(Tabelle3[[#This Row],[Heim]]="","",INDEX(Mannschaften!D:D,MATCH(Tabelle3[[#This Row],[Heim]],Mannschaften!C:C,0)))</f>
        <v/>
      </c>
      <c r="H128" t="str">
        <f>IF(Tabelle6[[#This Row],[Spieltag]]="","",Tabelle6[[#This Row],[Spieltag]])</f>
        <v/>
      </c>
      <c r="I128" t="str">
        <f>IF(Tabelle3[[#This Row],[Datum]]&lt;&gt;"",Saison!$A$2,"")</f>
        <v/>
      </c>
    </row>
    <row r="129" spans="1:9" x14ac:dyDescent="0.25">
      <c r="A129" s="18" t="str">
        <f>IF(Tabelle6[[#This Row],[Datum]]="","",Tabelle6[[#This Row],[Datum]])</f>
        <v/>
      </c>
      <c r="B129" t="str">
        <f>IF(Tabelle6[[#This Row],[Anstoß]]="","",LEFT(Tabelle6[[#This Row],[Anstoß]],5)&amp;":00")</f>
        <v/>
      </c>
      <c r="C129" t="str">
        <f>IF(Tabelle6[[#This Row],[Spielort]]="","",VLOOKUP(Tabelle6[[#This Row],[Spielort]],Spielort!A:B,2,0))</f>
        <v/>
      </c>
      <c r="D129" t="str">
        <f>IF(Tabelle6[[#This Row],[Heim]]="","",INDEX(Mannschaften!C:C,MATCH(Tabelle6[[#This Row],[Heim]],Mannschaften!A:A,0)))</f>
        <v/>
      </c>
      <c r="E129" t="str">
        <f>IF(Tabelle6[[#This Row],[Gast]]="","",INDEX(Mannschaften!C:C,MATCH(Tabelle6[[#This Row],[Gast]],Mannschaften!A:A,0)))</f>
        <v/>
      </c>
      <c r="F129" t="str">
        <f>IF(Tabelle6[[#This Row],[Sonstiges]]="","",Tabelle6[[#This Row],[Sonstiges]])</f>
        <v/>
      </c>
      <c r="G129" t="str">
        <f>IF(Tabelle3[[#This Row],[Heim]]="","",INDEX(Mannschaften!D:D,MATCH(Tabelle3[[#This Row],[Heim]],Mannschaften!C:C,0)))</f>
        <v/>
      </c>
      <c r="H129" t="str">
        <f>IF(Tabelle6[[#This Row],[Spieltag]]="","",Tabelle6[[#This Row],[Spieltag]])</f>
        <v/>
      </c>
      <c r="I129" t="str">
        <f>IF(Tabelle3[[#This Row],[Datum]]&lt;&gt;"",Saison!$A$2,"")</f>
        <v/>
      </c>
    </row>
    <row r="130" spans="1:9" x14ac:dyDescent="0.25">
      <c r="A130" s="18" t="str">
        <f>IF(Tabelle6[[#This Row],[Datum]]="","",Tabelle6[[#This Row],[Datum]])</f>
        <v/>
      </c>
      <c r="B130" t="str">
        <f>IF(Tabelle6[[#This Row],[Anstoß]]="","",LEFT(Tabelle6[[#This Row],[Anstoß]],5)&amp;":00")</f>
        <v/>
      </c>
      <c r="C130" t="str">
        <f>IF(Tabelle6[[#This Row],[Spielort]]="","",VLOOKUP(Tabelle6[[#This Row],[Spielort]],Spielort!A:B,2,0))</f>
        <v/>
      </c>
      <c r="D130" t="str">
        <f>IF(Tabelle6[[#This Row],[Heim]]="","",INDEX(Mannschaften!C:C,MATCH(Tabelle6[[#This Row],[Heim]],Mannschaften!A:A,0)))</f>
        <v/>
      </c>
      <c r="E130" t="str">
        <f>IF(Tabelle6[[#This Row],[Gast]]="","",INDEX(Mannschaften!C:C,MATCH(Tabelle6[[#This Row],[Gast]],Mannschaften!A:A,0)))</f>
        <v/>
      </c>
      <c r="F130" t="str">
        <f>IF(Tabelle6[[#This Row],[Sonstiges]]="","",Tabelle6[[#This Row],[Sonstiges]])</f>
        <v/>
      </c>
      <c r="G130" t="str">
        <f>IF(Tabelle3[[#This Row],[Heim]]="","",INDEX(Mannschaften!D:D,MATCH(Tabelle3[[#This Row],[Heim]],Mannschaften!C:C,0)))</f>
        <v/>
      </c>
      <c r="H130" t="str">
        <f>IF(Tabelle6[[#This Row],[Spieltag]]="","",Tabelle6[[#This Row],[Spieltag]])</f>
        <v/>
      </c>
      <c r="I130" t="str">
        <f>IF(Tabelle3[[#This Row],[Datum]]&lt;&gt;"",Saison!$A$2,"")</f>
        <v/>
      </c>
    </row>
    <row r="131" spans="1:9" x14ac:dyDescent="0.25">
      <c r="A131" s="18" t="str">
        <f>IF(Tabelle6[[#This Row],[Datum]]="","",Tabelle6[[#This Row],[Datum]])</f>
        <v/>
      </c>
      <c r="B131" t="str">
        <f>IF(Tabelle6[[#This Row],[Anstoß]]="","",LEFT(Tabelle6[[#This Row],[Anstoß]],5)&amp;":00")</f>
        <v/>
      </c>
      <c r="C131" t="str">
        <f>IF(Tabelle6[[#This Row],[Spielort]]="","",VLOOKUP(Tabelle6[[#This Row],[Spielort]],Spielort!A:B,2,0))</f>
        <v/>
      </c>
      <c r="D131" t="str">
        <f>IF(Tabelle6[[#This Row],[Heim]]="","",INDEX(Mannschaften!C:C,MATCH(Tabelle6[[#This Row],[Heim]],Mannschaften!A:A,0)))</f>
        <v/>
      </c>
      <c r="E131" t="str">
        <f>IF(Tabelle6[[#This Row],[Gast]]="","",INDEX(Mannschaften!C:C,MATCH(Tabelle6[[#This Row],[Gast]],Mannschaften!A:A,0)))</f>
        <v/>
      </c>
      <c r="F131" t="str">
        <f>IF(Tabelle6[[#This Row],[Sonstiges]]="","",Tabelle6[[#This Row],[Sonstiges]])</f>
        <v/>
      </c>
      <c r="G131" t="str">
        <f>IF(Tabelle3[[#This Row],[Heim]]="","",INDEX(Mannschaften!D:D,MATCH(Tabelle3[[#This Row],[Heim]],Mannschaften!C:C,0)))</f>
        <v/>
      </c>
      <c r="H131" t="str">
        <f>IF(Tabelle6[[#This Row],[Spieltag]]="","",Tabelle6[[#This Row],[Spieltag]])</f>
        <v/>
      </c>
      <c r="I131" t="str">
        <f>IF(Tabelle3[[#This Row],[Datum]]&lt;&gt;"",Saison!$A$2,"")</f>
        <v/>
      </c>
    </row>
    <row r="132" spans="1:9" x14ac:dyDescent="0.25">
      <c r="A132" s="18" t="str">
        <f>IF(Tabelle6[[#This Row],[Datum]]="","",Tabelle6[[#This Row],[Datum]])</f>
        <v/>
      </c>
      <c r="B132" t="str">
        <f>IF(Tabelle6[[#This Row],[Anstoß]]="","",LEFT(Tabelle6[[#This Row],[Anstoß]],5)&amp;":00")</f>
        <v/>
      </c>
      <c r="C132" t="str">
        <f>IF(Tabelle6[[#This Row],[Spielort]]="","",VLOOKUP(Tabelle6[[#This Row],[Spielort]],Spielort!A:B,2,0))</f>
        <v/>
      </c>
      <c r="D132" t="str">
        <f>IF(Tabelle6[[#This Row],[Heim]]="","",INDEX(Mannschaften!C:C,MATCH(Tabelle6[[#This Row],[Heim]],Mannschaften!A:A,0)))</f>
        <v/>
      </c>
      <c r="E132" t="str">
        <f>IF(Tabelle6[[#This Row],[Gast]]="","",INDEX(Mannschaften!C:C,MATCH(Tabelle6[[#This Row],[Gast]],Mannschaften!A:A,0)))</f>
        <v/>
      </c>
      <c r="F132" t="str">
        <f>IF(Tabelle6[[#This Row],[Sonstiges]]="","",Tabelle6[[#This Row],[Sonstiges]])</f>
        <v/>
      </c>
      <c r="G132" t="str">
        <f>IF(Tabelle3[[#This Row],[Heim]]="","",INDEX(Mannschaften!D:D,MATCH(Tabelle3[[#This Row],[Heim]],Mannschaften!C:C,0)))</f>
        <v/>
      </c>
      <c r="H132" t="str">
        <f>IF(Tabelle6[[#This Row],[Spieltag]]="","",Tabelle6[[#This Row],[Spieltag]])</f>
        <v/>
      </c>
      <c r="I132" t="str">
        <f>IF(Tabelle3[[#This Row],[Datum]]&lt;&gt;"",Saison!$A$2,"")</f>
        <v/>
      </c>
    </row>
    <row r="133" spans="1:9" x14ac:dyDescent="0.25">
      <c r="A133" s="18" t="str">
        <f>IF(Tabelle6[[#This Row],[Datum]]="","",Tabelle6[[#This Row],[Datum]])</f>
        <v/>
      </c>
      <c r="B133" t="str">
        <f>IF(Tabelle6[[#This Row],[Anstoß]]="","",LEFT(Tabelle6[[#This Row],[Anstoß]],5)&amp;":00")</f>
        <v/>
      </c>
      <c r="C133" t="str">
        <f>IF(Tabelle6[[#This Row],[Spielort]]="","",VLOOKUP(Tabelle6[[#This Row],[Spielort]],Spielort!A:B,2,0))</f>
        <v/>
      </c>
      <c r="D133" t="str">
        <f>IF(Tabelle6[[#This Row],[Heim]]="","",INDEX(Mannschaften!C:C,MATCH(Tabelle6[[#This Row],[Heim]],Mannschaften!A:A,0)))</f>
        <v/>
      </c>
      <c r="E133" t="str">
        <f>IF(Tabelle6[[#This Row],[Gast]]="","",INDEX(Mannschaften!C:C,MATCH(Tabelle6[[#This Row],[Gast]],Mannschaften!A:A,0)))</f>
        <v/>
      </c>
      <c r="F133" t="str">
        <f>IF(Tabelle6[[#This Row],[Sonstiges]]="","",Tabelle6[[#This Row],[Sonstiges]])</f>
        <v/>
      </c>
      <c r="G133" t="str">
        <f>IF(Tabelle3[[#This Row],[Heim]]="","",INDEX(Mannschaften!D:D,MATCH(Tabelle3[[#This Row],[Heim]],Mannschaften!C:C,0)))</f>
        <v/>
      </c>
      <c r="H133" t="str">
        <f>IF(Tabelle6[[#This Row],[Spieltag]]="","",Tabelle6[[#This Row],[Spieltag]])</f>
        <v/>
      </c>
      <c r="I133" t="str">
        <f>IF(Tabelle3[[#This Row],[Datum]]&lt;&gt;"",Saison!$A$2,"")</f>
        <v/>
      </c>
    </row>
    <row r="134" spans="1:9" x14ac:dyDescent="0.25">
      <c r="A134" s="18" t="str">
        <f>IF(Tabelle6[[#This Row],[Datum]]="","",Tabelle6[[#This Row],[Datum]])</f>
        <v/>
      </c>
      <c r="B134" t="str">
        <f>IF(Tabelle6[[#This Row],[Anstoß]]="","",LEFT(Tabelle6[[#This Row],[Anstoß]],5)&amp;":00")</f>
        <v/>
      </c>
      <c r="C134" t="str">
        <f>IF(Tabelle6[[#This Row],[Spielort]]="","",VLOOKUP(Tabelle6[[#This Row],[Spielort]],Spielort!A:B,2,0))</f>
        <v/>
      </c>
      <c r="D134" t="str">
        <f>IF(Tabelle6[[#This Row],[Heim]]="","",INDEX(Mannschaften!C:C,MATCH(Tabelle6[[#This Row],[Heim]],Mannschaften!A:A,0)))</f>
        <v/>
      </c>
      <c r="E134" t="str">
        <f>IF(Tabelle6[[#This Row],[Gast]]="","",INDEX(Mannschaften!C:C,MATCH(Tabelle6[[#This Row],[Gast]],Mannschaften!A:A,0)))</f>
        <v/>
      </c>
      <c r="F134" t="str">
        <f>IF(Tabelle6[[#This Row],[Sonstiges]]="","",Tabelle6[[#This Row],[Sonstiges]])</f>
        <v/>
      </c>
      <c r="G134" t="str">
        <f>IF(Tabelle3[[#This Row],[Heim]]="","",INDEX(Mannschaften!D:D,MATCH(Tabelle3[[#This Row],[Heim]],Mannschaften!C:C,0)))</f>
        <v/>
      </c>
      <c r="H134" t="str">
        <f>IF(Tabelle6[[#This Row],[Spieltag]]="","",Tabelle6[[#This Row],[Spieltag]])</f>
        <v/>
      </c>
      <c r="I134" t="str">
        <f>IF(Tabelle3[[#This Row],[Datum]]&lt;&gt;"",Saison!$A$2,"")</f>
        <v/>
      </c>
    </row>
    <row r="135" spans="1:9" x14ac:dyDescent="0.25">
      <c r="A135" s="18" t="str">
        <f>IF(Tabelle6[[#This Row],[Datum]]="","",Tabelle6[[#This Row],[Datum]])</f>
        <v/>
      </c>
      <c r="B135" t="str">
        <f>IF(Tabelle6[[#This Row],[Anstoß]]="","",LEFT(Tabelle6[[#This Row],[Anstoß]],5)&amp;":00")</f>
        <v/>
      </c>
      <c r="C135" t="str">
        <f>IF(Tabelle6[[#This Row],[Spielort]]="","",VLOOKUP(Tabelle6[[#This Row],[Spielort]],Spielort!A:B,2,0))</f>
        <v/>
      </c>
      <c r="D135" t="str">
        <f>IF(Tabelle6[[#This Row],[Heim]]="","",INDEX(Mannschaften!C:C,MATCH(Tabelle6[[#This Row],[Heim]],Mannschaften!A:A,0)))</f>
        <v/>
      </c>
      <c r="E135" t="str">
        <f>IF(Tabelle6[[#This Row],[Gast]]="","",INDEX(Mannschaften!C:C,MATCH(Tabelle6[[#This Row],[Gast]],Mannschaften!A:A,0)))</f>
        <v/>
      </c>
      <c r="F135" t="str">
        <f>IF(Tabelle6[[#This Row],[Sonstiges]]="","",Tabelle6[[#This Row],[Sonstiges]])</f>
        <v/>
      </c>
      <c r="G135" t="str">
        <f>IF(Tabelle3[[#This Row],[Heim]]="","",INDEX(Mannschaften!D:D,MATCH(Tabelle3[[#This Row],[Heim]],Mannschaften!C:C,0)))</f>
        <v/>
      </c>
      <c r="H135" t="str">
        <f>IF(Tabelle6[[#This Row],[Spieltag]]="","",Tabelle6[[#This Row],[Spieltag]])</f>
        <v/>
      </c>
      <c r="I135" t="str">
        <f>IF(Tabelle3[[#This Row],[Datum]]&lt;&gt;"",Saison!$A$2,"")</f>
        <v/>
      </c>
    </row>
    <row r="136" spans="1:9" x14ac:dyDescent="0.25">
      <c r="A136" s="18" t="str">
        <f>IF(Tabelle6[[#This Row],[Datum]]="","",Tabelle6[[#This Row],[Datum]])</f>
        <v/>
      </c>
      <c r="B136" t="str">
        <f>IF(Tabelle6[[#This Row],[Anstoß]]="","",LEFT(Tabelle6[[#This Row],[Anstoß]],5)&amp;":00")</f>
        <v/>
      </c>
      <c r="C136" t="str">
        <f>IF(Tabelle6[[#This Row],[Spielort]]="","",VLOOKUP(Tabelle6[[#This Row],[Spielort]],Spielort!A:B,2,0))</f>
        <v/>
      </c>
      <c r="D136" t="str">
        <f>IF(Tabelle6[[#This Row],[Heim]]="","",INDEX(Mannschaften!C:C,MATCH(Tabelle6[[#This Row],[Heim]],Mannschaften!A:A,0)))</f>
        <v/>
      </c>
      <c r="E136" t="str">
        <f>IF(Tabelle6[[#This Row],[Gast]]="","",INDEX(Mannschaften!C:C,MATCH(Tabelle6[[#This Row],[Gast]],Mannschaften!A:A,0)))</f>
        <v/>
      </c>
      <c r="F136" t="str">
        <f>IF(Tabelle6[[#This Row],[Sonstiges]]="","",Tabelle6[[#This Row],[Sonstiges]])</f>
        <v/>
      </c>
      <c r="G136" t="str">
        <f>IF(Tabelle3[[#This Row],[Heim]]="","",INDEX(Mannschaften!D:D,MATCH(Tabelle3[[#This Row],[Heim]],Mannschaften!C:C,0)))</f>
        <v/>
      </c>
      <c r="H136" t="str">
        <f>IF(Tabelle6[[#This Row],[Spieltag]]="","",Tabelle6[[#This Row],[Spieltag]])</f>
        <v/>
      </c>
      <c r="I136" t="str">
        <f>IF(Tabelle3[[#This Row],[Datum]]&lt;&gt;"",Saison!$A$2,"")</f>
        <v/>
      </c>
    </row>
    <row r="137" spans="1:9" x14ac:dyDescent="0.25">
      <c r="A137" s="18" t="str">
        <f>IF(Tabelle6[[#This Row],[Datum]]="","",Tabelle6[[#This Row],[Datum]])</f>
        <v/>
      </c>
      <c r="B137" t="str">
        <f>IF(Tabelle6[[#This Row],[Anstoß]]="","",LEFT(Tabelle6[[#This Row],[Anstoß]],5)&amp;":00")</f>
        <v/>
      </c>
      <c r="C137" t="str">
        <f>IF(Tabelle6[[#This Row],[Spielort]]="","",VLOOKUP(Tabelle6[[#This Row],[Spielort]],Spielort!A:B,2,0))</f>
        <v/>
      </c>
      <c r="D137" t="str">
        <f>IF(Tabelle6[[#This Row],[Heim]]="","",INDEX(Mannschaften!C:C,MATCH(Tabelle6[[#This Row],[Heim]],Mannschaften!A:A,0)))</f>
        <v/>
      </c>
      <c r="E137" t="str">
        <f>IF(Tabelle6[[#This Row],[Gast]]="","",INDEX(Mannschaften!C:C,MATCH(Tabelle6[[#This Row],[Gast]],Mannschaften!A:A,0)))</f>
        <v/>
      </c>
      <c r="F137" t="str">
        <f>IF(Tabelle6[[#This Row],[Sonstiges]]="","",Tabelle6[[#This Row],[Sonstiges]])</f>
        <v/>
      </c>
      <c r="G137" t="str">
        <f>IF(Tabelle3[[#This Row],[Heim]]="","",INDEX(Mannschaften!D:D,MATCH(Tabelle3[[#This Row],[Heim]],Mannschaften!C:C,0)))</f>
        <v/>
      </c>
      <c r="H137" t="str">
        <f>IF(Tabelle6[[#This Row],[Spieltag]]="","",Tabelle6[[#This Row],[Spieltag]])</f>
        <v/>
      </c>
      <c r="I137" t="str">
        <f>IF(Tabelle3[[#This Row],[Datum]]&lt;&gt;"",Saison!$A$2,"")</f>
        <v/>
      </c>
    </row>
    <row r="138" spans="1:9" x14ac:dyDescent="0.25">
      <c r="A138" s="18" t="str">
        <f>IF(Tabelle6[[#This Row],[Datum]]="","",Tabelle6[[#This Row],[Datum]])</f>
        <v/>
      </c>
      <c r="B138" t="str">
        <f>IF(Tabelle6[[#This Row],[Anstoß]]="","",LEFT(Tabelle6[[#This Row],[Anstoß]],5)&amp;":00")</f>
        <v/>
      </c>
      <c r="C138" t="str">
        <f>IF(Tabelle6[[#This Row],[Spielort]]="","",VLOOKUP(Tabelle6[[#This Row],[Spielort]],Spielort!A:B,2,0))</f>
        <v/>
      </c>
      <c r="D138" t="str">
        <f>IF(Tabelle6[[#This Row],[Heim]]="","",INDEX(Mannschaften!C:C,MATCH(Tabelle6[[#This Row],[Heim]],Mannschaften!A:A,0)))</f>
        <v/>
      </c>
      <c r="E138" t="str">
        <f>IF(Tabelle6[[#This Row],[Gast]]="","",INDEX(Mannschaften!C:C,MATCH(Tabelle6[[#This Row],[Gast]],Mannschaften!A:A,0)))</f>
        <v/>
      </c>
      <c r="F138" t="str">
        <f>IF(Tabelle6[[#This Row],[Sonstiges]]="","",Tabelle6[[#This Row],[Sonstiges]])</f>
        <v/>
      </c>
      <c r="G138" t="str">
        <f>IF(Tabelle3[[#This Row],[Heim]]="","",INDEX(Mannschaften!D:D,MATCH(Tabelle3[[#This Row],[Heim]],Mannschaften!C:C,0)))</f>
        <v/>
      </c>
      <c r="H138" t="str">
        <f>IF(Tabelle6[[#This Row],[Spieltag]]="","",Tabelle6[[#This Row],[Spieltag]])</f>
        <v/>
      </c>
      <c r="I138" t="str">
        <f>IF(Tabelle3[[#This Row],[Datum]]&lt;&gt;"",Saison!$A$2,"")</f>
        <v/>
      </c>
    </row>
    <row r="139" spans="1:9" x14ac:dyDescent="0.25">
      <c r="A139" s="18" t="str">
        <f>IF(Tabelle6[[#This Row],[Datum]]="","",Tabelle6[[#This Row],[Datum]])</f>
        <v/>
      </c>
      <c r="B139" t="str">
        <f>IF(Tabelle6[[#This Row],[Anstoß]]="","",LEFT(Tabelle6[[#This Row],[Anstoß]],5)&amp;":00")</f>
        <v/>
      </c>
      <c r="C139" t="str">
        <f>IF(Tabelle6[[#This Row],[Spielort]]="","",VLOOKUP(Tabelle6[[#This Row],[Spielort]],Spielort!A:B,2,0))</f>
        <v/>
      </c>
      <c r="D139" t="str">
        <f>IF(Tabelle6[[#This Row],[Heim]]="","",INDEX(Mannschaften!C:C,MATCH(Tabelle6[[#This Row],[Heim]],Mannschaften!A:A,0)))</f>
        <v/>
      </c>
      <c r="E139" t="str">
        <f>IF(Tabelle6[[#This Row],[Gast]]="","",INDEX(Mannschaften!C:C,MATCH(Tabelle6[[#This Row],[Gast]],Mannschaften!A:A,0)))</f>
        <v/>
      </c>
      <c r="F139" t="str">
        <f>IF(Tabelle6[[#This Row],[Sonstiges]]="","",Tabelle6[[#This Row],[Sonstiges]])</f>
        <v/>
      </c>
      <c r="G139" t="str">
        <f>IF(Tabelle3[[#This Row],[Heim]]="","",INDEX(Mannschaften!D:D,MATCH(Tabelle3[[#This Row],[Heim]],Mannschaften!C:C,0)))</f>
        <v/>
      </c>
      <c r="H139" t="str">
        <f>IF(Tabelle6[[#This Row],[Spieltag]]="","",Tabelle6[[#This Row],[Spieltag]])</f>
        <v/>
      </c>
      <c r="I139" t="str">
        <f>IF(Tabelle3[[#This Row],[Datum]]&lt;&gt;"",Saison!$A$2,"")</f>
        <v/>
      </c>
    </row>
    <row r="140" spans="1:9" x14ac:dyDescent="0.25">
      <c r="A140" s="18" t="str">
        <f>IF(Tabelle6[[#This Row],[Datum]]="","",Tabelle6[[#This Row],[Datum]])</f>
        <v/>
      </c>
      <c r="B140" t="str">
        <f>IF(Tabelle6[[#This Row],[Anstoß]]="","",LEFT(Tabelle6[[#This Row],[Anstoß]],5)&amp;":00")</f>
        <v/>
      </c>
      <c r="C140" t="str">
        <f>IF(Tabelle6[[#This Row],[Spielort]]="","",VLOOKUP(Tabelle6[[#This Row],[Spielort]],Spielort!A:B,2,0))</f>
        <v/>
      </c>
      <c r="D140" t="str">
        <f>IF(Tabelle6[[#This Row],[Heim]]="","",INDEX(Mannschaften!C:C,MATCH(Tabelle6[[#This Row],[Heim]],Mannschaften!A:A,0)))</f>
        <v/>
      </c>
      <c r="E140" t="str">
        <f>IF(Tabelle6[[#This Row],[Gast]]="","",INDEX(Mannschaften!C:C,MATCH(Tabelle6[[#This Row],[Gast]],Mannschaften!A:A,0)))</f>
        <v/>
      </c>
      <c r="F140" t="str">
        <f>IF(Tabelle6[[#This Row],[Sonstiges]]="","",Tabelle6[[#This Row],[Sonstiges]])</f>
        <v/>
      </c>
      <c r="G140" t="str">
        <f>IF(Tabelle3[[#This Row],[Heim]]="","",INDEX(Mannschaften!D:D,MATCH(Tabelle3[[#This Row],[Heim]],Mannschaften!C:C,0)))</f>
        <v/>
      </c>
      <c r="H140" t="str">
        <f>IF(Tabelle6[[#This Row],[Spieltag]]="","",Tabelle6[[#This Row],[Spieltag]])</f>
        <v/>
      </c>
      <c r="I140" t="str">
        <f>IF(Tabelle3[[#This Row],[Datum]]&lt;&gt;"",Saison!$A$2,"")</f>
        <v/>
      </c>
    </row>
    <row r="141" spans="1:9" x14ac:dyDescent="0.25">
      <c r="A141" s="18" t="str">
        <f>IF(Tabelle6[[#This Row],[Datum]]="","",Tabelle6[[#This Row],[Datum]])</f>
        <v/>
      </c>
      <c r="B141" t="str">
        <f>IF(Tabelle6[[#This Row],[Anstoß]]="","",LEFT(Tabelle6[[#This Row],[Anstoß]],5)&amp;":00")</f>
        <v/>
      </c>
      <c r="C141" t="str">
        <f>IF(Tabelle6[[#This Row],[Spielort]]="","",VLOOKUP(Tabelle6[[#This Row],[Spielort]],Spielort!A:B,2,0))</f>
        <v/>
      </c>
      <c r="D141" t="str">
        <f>IF(Tabelle6[[#This Row],[Heim]]="","",INDEX(Mannschaften!C:C,MATCH(Tabelle6[[#This Row],[Heim]],Mannschaften!A:A,0)))</f>
        <v/>
      </c>
      <c r="E141" t="str">
        <f>IF(Tabelle6[[#This Row],[Gast]]="","",INDEX(Mannschaften!C:C,MATCH(Tabelle6[[#This Row],[Gast]],Mannschaften!A:A,0)))</f>
        <v/>
      </c>
      <c r="F141" t="str">
        <f>IF(Tabelle6[[#This Row],[Sonstiges]]="","",Tabelle6[[#This Row],[Sonstiges]])</f>
        <v/>
      </c>
      <c r="G141" t="str">
        <f>IF(Tabelle3[[#This Row],[Heim]]="","",INDEX(Mannschaften!D:D,MATCH(Tabelle3[[#This Row],[Heim]],Mannschaften!C:C,0)))</f>
        <v/>
      </c>
      <c r="H141" t="str">
        <f>IF(Tabelle6[[#This Row],[Spieltag]]="","",Tabelle6[[#This Row],[Spieltag]])</f>
        <v/>
      </c>
      <c r="I141" t="str">
        <f>IF(Tabelle3[[#This Row],[Datum]]&lt;&gt;"",Saison!$A$2,"")</f>
        <v/>
      </c>
    </row>
    <row r="142" spans="1:9" x14ac:dyDescent="0.25">
      <c r="A142" s="18" t="str">
        <f>IF(Tabelle6[[#This Row],[Datum]]="","",Tabelle6[[#This Row],[Datum]])</f>
        <v/>
      </c>
      <c r="B142" t="str">
        <f>IF(Tabelle6[[#This Row],[Anstoß]]="","",LEFT(Tabelle6[[#This Row],[Anstoß]],5)&amp;":00")</f>
        <v/>
      </c>
      <c r="C142" t="str">
        <f>IF(Tabelle6[[#This Row],[Spielort]]="","",VLOOKUP(Tabelle6[[#This Row],[Spielort]],Spielort!A:B,2,0))</f>
        <v/>
      </c>
      <c r="D142" t="str">
        <f>IF(Tabelle6[[#This Row],[Heim]]="","",INDEX(Mannschaften!C:C,MATCH(Tabelle6[[#This Row],[Heim]],Mannschaften!A:A,0)))</f>
        <v/>
      </c>
      <c r="E142" t="str">
        <f>IF(Tabelle6[[#This Row],[Gast]]="","",INDEX(Mannschaften!C:C,MATCH(Tabelle6[[#This Row],[Gast]],Mannschaften!A:A,0)))</f>
        <v/>
      </c>
      <c r="F142" t="str">
        <f>IF(Tabelle6[[#This Row],[Sonstiges]]="","",Tabelle6[[#This Row],[Sonstiges]])</f>
        <v/>
      </c>
      <c r="G142" t="str">
        <f>IF(Tabelle3[[#This Row],[Heim]]="","",INDEX(Mannschaften!D:D,MATCH(Tabelle3[[#This Row],[Heim]],Mannschaften!C:C,0)))</f>
        <v/>
      </c>
      <c r="H142" t="str">
        <f>IF(Tabelle6[[#This Row],[Spieltag]]="","",Tabelle6[[#This Row],[Spieltag]])</f>
        <v/>
      </c>
      <c r="I142" t="str">
        <f>IF(Tabelle3[[#This Row],[Datum]]&lt;&gt;"",Saison!$A$2,"")</f>
        <v/>
      </c>
    </row>
    <row r="143" spans="1:9" x14ac:dyDescent="0.25">
      <c r="A143" s="18" t="str">
        <f>IF(Tabelle6[[#This Row],[Datum]]="","",Tabelle6[[#This Row],[Datum]])</f>
        <v/>
      </c>
      <c r="B143" t="str">
        <f>IF(Tabelle6[[#This Row],[Anstoß]]="","",LEFT(Tabelle6[[#This Row],[Anstoß]],5)&amp;":00")</f>
        <v/>
      </c>
      <c r="C143" t="str">
        <f>IF(Tabelle6[[#This Row],[Spielort]]="","",VLOOKUP(Tabelle6[[#This Row],[Spielort]],Spielort!A:B,2,0))</f>
        <v/>
      </c>
      <c r="D143" t="str">
        <f>IF(Tabelle6[[#This Row],[Heim]]="","",INDEX(Mannschaften!C:C,MATCH(Tabelle6[[#This Row],[Heim]],Mannschaften!A:A,0)))</f>
        <v/>
      </c>
      <c r="E143" t="str">
        <f>IF(Tabelle6[[#This Row],[Gast]]="","",INDEX(Mannschaften!C:C,MATCH(Tabelle6[[#This Row],[Gast]],Mannschaften!A:A,0)))</f>
        <v/>
      </c>
      <c r="F143" t="str">
        <f>IF(Tabelle6[[#This Row],[Sonstiges]]="","",Tabelle6[[#This Row],[Sonstiges]])</f>
        <v/>
      </c>
      <c r="G143" t="str">
        <f>IF(Tabelle3[[#This Row],[Heim]]="","",INDEX(Mannschaften!D:D,MATCH(Tabelle3[[#This Row],[Heim]],Mannschaften!C:C,0)))</f>
        <v/>
      </c>
      <c r="H143" t="str">
        <f>IF(Tabelle6[[#This Row],[Spieltag]]="","",Tabelle6[[#This Row],[Spieltag]])</f>
        <v/>
      </c>
      <c r="I143" t="str">
        <f>IF(Tabelle3[[#This Row],[Datum]]&lt;&gt;"",Saison!$A$2,"")</f>
        <v/>
      </c>
    </row>
    <row r="144" spans="1:9" x14ac:dyDescent="0.25">
      <c r="A144" s="18" t="str">
        <f>IF(Tabelle6[[#This Row],[Datum]]="","",Tabelle6[[#This Row],[Datum]])</f>
        <v/>
      </c>
      <c r="B144" t="str">
        <f>IF(Tabelle6[[#This Row],[Anstoß]]="","",LEFT(Tabelle6[[#This Row],[Anstoß]],5)&amp;":00")</f>
        <v/>
      </c>
      <c r="C144" t="str">
        <f>IF(Tabelle6[[#This Row],[Spielort]]="","",VLOOKUP(Tabelle6[[#This Row],[Spielort]],Spielort!A:B,2,0))</f>
        <v/>
      </c>
      <c r="D144" t="str">
        <f>IF(Tabelle6[[#This Row],[Heim]]="","",INDEX(Mannschaften!C:C,MATCH(Tabelle6[[#This Row],[Heim]],Mannschaften!A:A,0)))</f>
        <v/>
      </c>
      <c r="E144" t="str">
        <f>IF(Tabelle6[[#This Row],[Gast]]="","",INDEX(Mannschaften!C:C,MATCH(Tabelle6[[#This Row],[Gast]],Mannschaften!A:A,0)))</f>
        <v/>
      </c>
      <c r="F144" t="str">
        <f>IF(Tabelle6[[#This Row],[Sonstiges]]="","",Tabelle6[[#This Row],[Sonstiges]])</f>
        <v/>
      </c>
      <c r="G144" t="str">
        <f>IF(Tabelle3[[#This Row],[Heim]]="","",INDEX(Mannschaften!D:D,MATCH(Tabelle3[[#This Row],[Heim]],Mannschaften!C:C,0)))</f>
        <v/>
      </c>
      <c r="H144" t="str">
        <f>IF(Tabelle6[[#This Row],[Spieltag]]="","",Tabelle6[[#This Row],[Spieltag]])</f>
        <v/>
      </c>
      <c r="I144" t="str">
        <f>IF(Tabelle3[[#This Row],[Datum]]&lt;&gt;"",Saison!$A$2,"")</f>
        <v/>
      </c>
    </row>
    <row r="145" spans="1:9" x14ac:dyDescent="0.25">
      <c r="A145" s="18" t="str">
        <f>IF(Tabelle6[[#This Row],[Datum]]="","",Tabelle6[[#This Row],[Datum]])</f>
        <v/>
      </c>
      <c r="B145" t="str">
        <f>IF(Tabelle6[[#This Row],[Anstoß]]="","",LEFT(Tabelle6[[#This Row],[Anstoß]],5)&amp;":00")</f>
        <v/>
      </c>
      <c r="C145" t="str">
        <f>IF(Tabelle6[[#This Row],[Spielort]]="","",VLOOKUP(Tabelle6[[#This Row],[Spielort]],Spielort!A:B,2,0))</f>
        <v/>
      </c>
      <c r="D145" t="str">
        <f>IF(Tabelle6[[#This Row],[Heim]]="","",INDEX(Mannschaften!C:C,MATCH(Tabelle6[[#This Row],[Heim]],Mannschaften!A:A,0)))</f>
        <v/>
      </c>
      <c r="E145" t="str">
        <f>IF(Tabelle6[[#This Row],[Gast]]="","",INDEX(Mannschaften!C:C,MATCH(Tabelle6[[#This Row],[Gast]],Mannschaften!A:A,0)))</f>
        <v/>
      </c>
      <c r="F145" t="str">
        <f>IF(Tabelle6[[#This Row],[Sonstiges]]="","",Tabelle6[[#This Row],[Sonstiges]])</f>
        <v/>
      </c>
      <c r="G145" t="str">
        <f>IF(Tabelle3[[#This Row],[Heim]]="","",INDEX(Mannschaften!D:D,MATCH(Tabelle3[[#This Row],[Heim]],Mannschaften!C:C,0)))</f>
        <v/>
      </c>
      <c r="H145" t="str">
        <f>IF(Tabelle6[[#This Row],[Spieltag]]="","",Tabelle6[[#This Row],[Spieltag]])</f>
        <v/>
      </c>
      <c r="I145" t="str">
        <f>IF(Tabelle3[[#This Row],[Datum]]&lt;&gt;"",Saison!$A$2,"")</f>
        <v/>
      </c>
    </row>
    <row r="146" spans="1:9" x14ac:dyDescent="0.25">
      <c r="A146" s="18" t="str">
        <f>IF(Tabelle6[[#This Row],[Datum]]="","",Tabelle6[[#This Row],[Datum]])</f>
        <v/>
      </c>
      <c r="B146" t="str">
        <f>IF(Tabelle6[[#This Row],[Anstoß]]="","",LEFT(Tabelle6[[#This Row],[Anstoß]],5)&amp;":00")</f>
        <v/>
      </c>
      <c r="C146" t="str">
        <f>IF(Tabelle6[[#This Row],[Spielort]]="","",VLOOKUP(Tabelle6[[#This Row],[Spielort]],Spielort!A:B,2,0))</f>
        <v/>
      </c>
      <c r="D146" t="str">
        <f>IF(Tabelle6[[#This Row],[Heim]]="","",INDEX(Mannschaften!C:C,MATCH(Tabelle6[[#This Row],[Heim]],Mannschaften!A:A,0)))</f>
        <v/>
      </c>
      <c r="E146" t="str">
        <f>IF(Tabelle6[[#This Row],[Gast]]="","",INDEX(Mannschaften!C:C,MATCH(Tabelle6[[#This Row],[Gast]],Mannschaften!A:A,0)))</f>
        <v/>
      </c>
      <c r="F146" t="str">
        <f>IF(Tabelle6[[#This Row],[Sonstiges]]="","",Tabelle6[[#This Row],[Sonstiges]])</f>
        <v/>
      </c>
      <c r="G146" t="str">
        <f>IF(Tabelle3[[#This Row],[Heim]]="","",INDEX(Mannschaften!D:D,MATCH(Tabelle3[[#This Row],[Heim]],Mannschaften!C:C,0)))</f>
        <v/>
      </c>
      <c r="H146" t="str">
        <f>IF(Tabelle6[[#This Row],[Spieltag]]="","",Tabelle6[[#This Row],[Spieltag]])</f>
        <v/>
      </c>
      <c r="I146" t="str">
        <f>IF(Tabelle3[[#This Row],[Datum]]&lt;&gt;"",Saison!$A$2,"")</f>
        <v/>
      </c>
    </row>
    <row r="147" spans="1:9" x14ac:dyDescent="0.25">
      <c r="A147" s="18" t="str">
        <f>IF(Tabelle6[[#This Row],[Datum]]="","",Tabelle6[[#This Row],[Datum]])</f>
        <v/>
      </c>
      <c r="B147" t="str">
        <f>IF(Tabelle6[[#This Row],[Anstoß]]="","",LEFT(Tabelle6[[#This Row],[Anstoß]],5)&amp;":00")</f>
        <v/>
      </c>
      <c r="C147" t="str">
        <f>IF(Tabelle6[[#This Row],[Spielort]]="","",VLOOKUP(Tabelle6[[#This Row],[Spielort]],Spielort!A:B,2,0))</f>
        <v/>
      </c>
      <c r="D147" t="str">
        <f>IF(Tabelle6[[#This Row],[Heim]]="","",INDEX(Mannschaften!C:C,MATCH(Tabelle6[[#This Row],[Heim]],Mannschaften!A:A,0)))</f>
        <v/>
      </c>
      <c r="E147" t="str">
        <f>IF(Tabelle6[[#This Row],[Gast]]="","",INDEX(Mannschaften!C:C,MATCH(Tabelle6[[#This Row],[Gast]],Mannschaften!A:A,0)))</f>
        <v/>
      </c>
      <c r="F147" t="str">
        <f>IF(Tabelle6[[#This Row],[Sonstiges]]="","",Tabelle6[[#This Row],[Sonstiges]])</f>
        <v/>
      </c>
      <c r="G147" t="str">
        <f>IF(Tabelle3[[#This Row],[Heim]]="","",INDEX(Mannschaften!D:D,MATCH(Tabelle3[[#This Row],[Heim]],Mannschaften!C:C,0)))</f>
        <v/>
      </c>
      <c r="H147" t="str">
        <f>IF(Tabelle6[[#This Row],[Spieltag]]="","",Tabelle6[[#This Row],[Spieltag]])</f>
        <v/>
      </c>
      <c r="I147" t="str">
        <f>IF(Tabelle3[[#This Row],[Datum]]&lt;&gt;"",Saison!$A$2,"")</f>
        <v/>
      </c>
    </row>
    <row r="148" spans="1:9" x14ac:dyDescent="0.25">
      <c r="A148" s="18" t="str">
        <f>IF(Tabelle6[[#This Row],[Datum]]="","",Tabelle6[[#This Row],[Datum]])</f>
        <v/>
      </c>
      <c r="B148" t="str">
        <f>IF(Tabelle6[[#This Row],[Anstoß]]="","",LEFT(Tabelle6[[#This Row],[Anstoß]],5)&amp;":00")</f>
        <v/>
      </c>
      <c r="C148" t="str">
        <f>IF(Tabelle6[[#This Row],[Spielort]]="","",VLOOKUP(Tabelle6[[#This Row],[Spielort]],Spielort!A:B,2,0))</f>
        <v/>
      </c>
      <c r="D148" t="str">
        <f>IF(Tabelle6[[#This Row],[Heim]]="","",INDEX(Mannschaften!C:C,MATCH(Tabelle6[[#This Row],[Heim]],Mannschaften!A:A,0)))</f>
        <v/>
      </c>
      <c r="E148" t="str">
        <f>IF(Tabelle6[[#This Row],[Gast]]="","",INDEX(Mannschaften!C:C,MATCH(Tabelle6[[#This Row],[Gast]],Mannschaften!A:A,0)))</f>
        <v/>
      </c>
      <c r="F148" t="str">
        <f>IF(Tabelle6[[#This Row],[Sonstiges]]="","",Tabelle6[[#This Row],[Sonstiges]])</f>
        <v/>
      </c>
      <c r="G148" t="str">
        <f>IF(Tabelle3[[#This Row],[Heim]]="","",INDEX(Mannschaften!D:D,MATCH(Tabelle3[[#This Row],[Heim]],Mannschaften!C:C,0)))</f>
        <v/>
      </c>
      <c r="H148" t="str">
        <f>IF(Tabelle6[[#This Row],[Spieltag]]="","",Tabelle6[[#This Row],[Spieltag]])</f>
        <v/>
      </c>
      <c r="I148" t="str">
        <f>IF(Tabelle3[[#This Row],[Datum]]&lt;&gt;"",Saison!$A$2,"")</f>
        <v/>
      </c>
    </row>
    <row r="149" spans="1:9" x14ac:dyDescent="0.25">
      <c r="A149" s="18" t="str">
        <f>IF(Tabelle6[[#This Row],[Datum]]="","",Tabelle6[[#This Row],[Datum]])</f>
        <v/>
      </c>
      <c r="B149" t="str">
        <f>IF(Tabelle6[[#This Row],[Anstoß]]="","",LEFT(Tabelle6[[#This Row],[Anstoß]],5)&amp;":00")</f>
        <v/>
      </c>
      <c r="C149" t="str">
        <f>IF(Tabelle6[[#This Row],[Spielort]]="","",VLOOKUP(Tabelle6[[#This Row],[Spielort]],Spielort!A:B,2,0))</f>
        <v/>
      </c>
      <c r="D149" t="str">
        <f>IF(Tabelle6[[#This Row],[Heim]]="","",INDEX(Mannschaften!C:C,MATCH(Tabelle6[[#This Row],[Heim]],Mannschaften!A:A,0)))</f>
        <v/>
      </c>
      <c r="E149" t="str">
        <f>IF(Tabelle6[[#This Row],[Gast]]="","",INDEX(Mannschaften!C:C,MATCH(Tabelle6[[#This Row],[Gast]],Mannschaften!A:A,0)))</f>
        <v/>
      </c>
      <c r="F149" t="str">
        <f>IF(Tabelle6[[#This Row],[Sonstiges]]="","",Tabelle6[[#This Row],[Sonstiges]])</f>
        <v/>
      </c>
      <c r="G149" t="str">
        <f>IF(Tabelle3[[#This Row],[Heim]]="","",INDEX(Mannschaften!D:D,MATCH(Tabelle3[[#This Row],[Heim]],Mannschaften!C:C,0)))</f>
        <v/>
      </c>
      <c r="H149" t="str">
        <f>IF(Tabelle6[[#This Row],[Spieltag]]="","",Tabelle6[[#This Row],[Spieltag]])</f>
        <v/>
      </c>
      <c r="I149" t="str">
        <f>IF(Tabelle3[[#This Row],[Datum]]&lt;&gt;"",Saison!$A$2,"")</f>
        <v/>
      </c>
    </row>
    <row r="150" spans="1:9" x14ac:dyDescent="0.25">
      <c r="A150" s="18" t="str">
        <f>IF(Tabelle6[[#This Row],[Datum]]="","",Tabelle6[[#This Row],[Datum]])</f>
        <v/>
      </c>
      <c r="B150" t="str">
        <f>IF(Tabelle6[[#This Row],[Anstoß]]="","",LEFT(Tabelle6[[#This Row],[Anstoß]],5)&amp;":00")</f>
        <v/>
      </c>
      <c r="C150" t="str">
        <f>IF(Tabelle6[[#This Row],[Spielort]]="","",VLOOKUP(Tabelle6[[#This Row],[Spielort]],Spielort!A:B,2,0))</f>
        <v/>
      </c>
      <c r="D150" t="str">
        <f>IF(Tabelle6[[#This Row],[Heim]]="","",INDEX(Mannschaften!C:C,MATCH(Tabelle6[[#This Row],[Heim]],Mannschaften!A:A,0)))</f>
        <v/>
      </c>
      <c r="E150" t="str">
        <f>IF(Tabelle6[[#This Row],[Gast]]="","",INDEX(Mannschaften!C:C,MATCH(Tabelle6[[#This Row],[Gast]],Mannschaften!A:A,0)))</f>
        <v/>
      </c>
      <c r="F150" t="str">
        <f>IF(Tabelle6[[#This Row],[Sonstiges]]="","",Tabelle6[[#This Row],[Sonstiges]])</f>
        <v/>
      </c>
      <c r="G150" t="str">
        <f>IF(Tabelle3[[#This Row],[Heim]]="","",INDEX(Mannschaften!D:D,MATCH(Tabelle3[[#This Row],[Heim]],Mannschaften!C:C,0)))</f>
        <v/>
      </c>
      <c r="H150" t="str">
        <f>IF(Tabelle6[[#This Row],[Spieltag]]="","",Tabelle6[[#This Row],[Spieltag]])</f>
        <v/>
      </c>
      <c r="I150" t="str">
        <f>IF(Tabelle3[[#This Row],[Datum]]&lt;&gt;"",Saison!$A$2,"")</f>
        <v/>
      </c>
    </row>
    <row r="151" spans="1:9" x14ac:dyDescent="0.25">
      <c r="A151" s="18" t="str">
        <f>IF(Tabelle6[[#This Row],[Datum]]="","",Tabelle6[[#This Row],[Datum]])</f>
        <v/>
      </c>
      <c r="B151" t="str">
        <f>IF(Tabelle6[[#This Row],[Anstoß]]="","",LEFT(Tabelle6[[#This Row],[Anstoß]],5)&amp;":00")</f>
        <v/>
      </c>
      <c r="C151" t="str">
        <f>IF(Tabelle6[[#This Row],[Spielort]]="","",VLOOKUP(Tabelle6[[#This Row],[Spielort]],Spielort!A:B,2,0))</f>
        <v/>
      </c>
      <c r="D151" t="str">
        <f>IF(Tabelle6[[#This Row],[Heim]]="","",INDEX(Mannschaften!C:C,MATCH(Tabelle6[[#This Row],[Heim]],Mannschaften!A:A,0)))</f>
        <v/>
      </c>
      <c r="E151" t="str">
        <f>IF(Tabelle6[[#This Row],[Gast]]="","",INDEX(Mannschaften!C:C,MATCH(Tabelle6[[#This Row],[Gast]],Mannschaften!A:A,0)))</f>
        <v/>
      </c>
      <c r="F151" t="str">
        <f>IF(Tabelle6[[#This Row],[Sonstiges]]="","",Tabelle6[[#This Row],[Sonstiges]])</f>
        <v/>
      </c>
      <c r="G151" t="str">
        <f>IF(Tabelle3[[#This Row],[Heim]]="","",INDEX(Mannschaften!D:D,MATCH(Tabelle3[[#This Row],[Heim]],Mannschaften!C:C,0)))</f>
        <v/>
      </c>
      <c r="H151" t="str">
        <f>IF(Tabelle6[[#This Row],[Spieltag]]="","",Tabelle6[[#This Row],[Spieltag]])</f>
        <v/>
      </c>
      <c r="I151" t="str">
        <f>IF(Tabelle3[[#This Row],[Datum]]&lt;&gt;"",Saison!$A$2,"")</f>
        <v/>
      </c>
    </row>
    <row r="152" spans="1:9" x14ac:dyDescent="0.25">
      <c r="A152" s="18" t="str">
        <f>IF(Tabelle6[[#This Row],[Datum]]="","",Tabelle6[[#This Row],[Datum]])</f>
        <v/>
      </c>
      <c r="B152" t="str">
        <f>IF(Tabelle6[[#This Row],[Anstoß]]="","",LEFT(Tabelle6[[#This Row],[Anstoß]],5)&amp;":00")</f>
        <v/>
      </c>
      <c r="C152" t="str">
        <f>IF(Tabelle6[[#This Row],[Spielort]]="","",VLOOKUP(Tabelle6[[#This Row],[Spielort]],Spielort!A:B,2,0))</f>
        <v/>
      </c>
      <c r="D152" t="str">
        <f>IF(Tabelle6[[#This Row],[Heim]]="","",INDEX(Mannschaften!C:C,MATCH(Tabelle6[[#This Row],[Heim]],Mannschaften!A:A,0)))</f>
        <v/>
      </c>
      <c r="E152" t="str">
        <f>IF(Tabelle6[[#This Row],[Gast]]="","",INDEX(Mannschaften!C:C,MATCH(Tabelle6[[#This Row],[Gast]],Mannschaften!A:A,0)))</f>
        <v/>
      </c>
      <c r="F152" t="str">
        <f>IF(Tabelle6[[#This Row],[Sonstiges]]="","",Tabelle6[[#This Row],[Sonstiges]])</f>
        <v/>
      </c>
      <c r="G152" t="str">
        <f>IF(Tabelle3[[#This Row],[Heim]]="","",INDEX(Mannschaften!D:D,MATCH(Tabelle3[[#This Row],[Heim]],Mannschaften!C:C,0)))</f>
        <v/>
      </c>
      <c r="H152" t="str">
        <f>IF(Tabelle6[[#This Row],[Spieltag]]="","",Tabelle6[[#This Row],[Spieltag]])</f>
        <v/>
      </c>
      <c r="I152" t="str">
        <f>IF(Tabelle3[[#This Row],[Datum]]&lt;&gt;"",Saison!$A$2,"")</f>
        <v/>
      </c>
    </row>
    <row r="153" spans="1:9" x14ac:dyDescent="0.25">
      <c r="A153" s="18" t="str">
        <f>IF(Tabelle6[[#This Row],[Datum]]="","",Tabelle6[[#This Row],[Datum]])</f>
        <v/>
      </c>
      <c r="B153" t="str">
        <f>IF(Tabelle6[[#This Row],[Anstoß]]="","",LEFT(Tabelle6[[#This Row],[Anstoß]],5)&amp;":00")</f>
        <v/>
      </c>
      <c r="C153" t="str">
        <f>IF(Tabelle6[[#This Row],[Spielort]]="","",VLOOKUP(Tabelle6[[#This Row],[Spielort]],Spielort!A:B,2,0))</f>
        <v/>
      </c>
      <c r="D153" t="str">
        <f>IF(Tabelle6[[#This Row],[Heim]]="","",INDEX(Mannschaften!C:C,MATCH(Tabelle6[[#This Row],[Heim]],Mannschaften!A:A,0)))</f>
        <v/>
      </c>
      <c r="E153" t="str">
        <f>IF(Tabelle6[[#This Row],[Gast]]="","",INDEX(Mannschaften!C:C,MATCH(Tabelle6[[#This Row],[Gast]],Mannschaften!A:A,0)))</f>
        <v/>
      </c>
      <c r="F153" t="str">
        <f>IF(Tabelle6[[#This Row],[Sonstiges]]="","",Tabelle6[[#This Row],[Sonstiges]])</f>
        <v/>
      </c>
      <c r="G153" t="str">
        <f>IF(Tabelle3[[#This Row],[Heim]]="","",INDEX(Mannschaften!D:D,MATCH(Tabelle3[[#This Row],[Heim]],Mannschaften!C:C,0)))</f>
        <v/>
      </c>
      <c r="H153" t="str">
        <f>IF(Tabelle6[[#This Row],[Spieltag]]="","",Tabelle6[[#This Row],[Spieltag]])</f>
        <v/>
      </c>
      <c r="I153" t="str">
        <f>IF(Tabelle3[[#This Row],[Datum]]&lt;&gt;"",Saison!$A$2,"")</f>
        <v/>
      </c>
    </row>
    <row r="154" spans="1:9" x14ac:dyDescent="0.25">
      <c r="A154" s="18" t="str">
        <f>IF(Tabelle6[[#This Row],[Datum]]="","",Tabelle6[[#This Row],[Datum]])</f>
        <v/>
      </c>
      <c r="B154" t="str">
        <f>IF(Tabelle6[[#This Row],[Anstoß]]="","",LEFT(Tabelle6[[#This Row],[Anstoß]],5)&amp;":00")</f>
        <v/>
      </c>
      <c r="C154" t="str">
        <f>IF(Tabelle6[[#This Row],[Spielort]]="","",VLOOKUP(Tabelle6[[#This Row],[Spielort]],Spielort!A:B,2,0))</f>
        <v/>
      </c>
      <c r="D154" t="str">
        <f>IF(Tabelle6[[#This Row],[Heim]]="","",INDEX(Mannschaften!C:C,MATCH(Tabelle6[[#This Row],[Heim]],Mannschaften!A:A,0)))</f>
        <v/>
      </c>
      <c r="E154" t="str">
        <f>IF(Tabelle6[[#This Row],[Gast]]="","",INDEX(Mannschaften!C:C,MATCH(Tabelle6[[#This Row],[Gast]],Mannschaften!A:A,0)))</f>
        <v/>
      </c>
      <c r="F154" t="str">
        <f>IF(Tabelle6[[#This Row],[Sonstiges]]="","",Tabelle6[[#This Row],[Sonstiges]])</f>
        <v/>
      </c>
      <c r="G154" t="str">
        <f>IF(Tabelle3[[#This Row],[Heim]]="","",INDEX(Mannschaften!D:D,MATCH(Tabelle3[[#This Row],[Heim]],Mannschaften!C:C,0)))</f>
        <v/>
      </c>
      <c r="H154" t="str">
        <f>IF(Tabelle6[[#This Row],[Spieltag]]="","",Tabelle6[[#This Row],[Spieltag]])</f>
        <v/>
      </c>
      <c r="I154" t="str">
        <f>IF(Tabelle3[[#This Row],[Datum]]&lt;&gt;"",Saison!$A$2,"")</f>
        <v/>
      </c>
    </row>
    <row r="155" spans="1:9" x14ac:dyDescent="0.25">
      <c r="A155" s="18" t="str">
        <f>IF(Tabelle6[[#This Row],[Datum]]="","",Tabelle6[[#This Row],[Datum]])</f>
        <v/>
      </c>
      <c r="B155" t="str">
        <f>IF(Tabelle6[[#This Row],[Anstoß]]="","",LEFT(Tabelle6[[#This Row],[Anstoß]],5)&amp;":00")</f>
        <v/>
      </c>
      <c r="C155" t="str">
        <f>IF(Tabelle6[[#This Row],[Spielort]]="","",VLOOKUP(Tabelle6[[#This Row],[Spielort]],Spielort!A:B,2,0))</f>
        <v/>
      </c>
      <c r="D155" t="str">
        <f>IF(Tabelle6[[#This Row],[Heim]]="","",INDEX(Mannschaften!C:C,MATCH(Tabelle6[[#This Row],[Heim]],Mannschaften!A:A,0)))</f>
        <v/>
      </c>
      <c r="E155" t="str">
        <f>IF(Tabelle6[[#This Row],[Gast]]="","",INDEX(Mannschaften!C:C,MATCH(Tabelle6[[#This Row],[Gast]],Mannschaften!A:A,0)))</f>
        <v/>
      </c>
      <c r="F155" t="str">
        <f>IF(Tabelle6[[#This Row],[Sonstiges]]="","",Tabelle6[[#This Row],[Sonstiges]])</f>
        <v/>
      </c>
      <c r="G155" t="str">
        <f>IF(Tabelle3[[#This Row],[Heim]]="","",INDEX(Mannschaften!D:D,MATCH(Tabelle3[[#This Row],[Heim]],Mannschaften!C:C,0)))</f>
        <v/>
      </c>
      <c r="H155" t="str">
        <f>IF(Tabelle6[[#This Row],[Spieltag]]="","",Tabelle6[[#This Row],[Spieltag]])</f>
        <v/>
      </c>
      <c r="I155" t="str">
        <f>IF(Tabelle3[[#This Row],[Datum]]&lt;&gt;"",Saison!$A$2,"")</f>
        <v/>
      </c>
    </row>
    <row r="156" spans="1:9" x14ac:dyDescent="0.25">
      <c r="A156" s="18" t="str">
        <f>IF(Tabelle6[[#This Row],[Datum]]="","",Tabelle6[[#This Row],[Datum]])</f>
        <v/>
      </c>
      <c r="B156" t="str">
        <f>IF(Tabelle6[[#This Row],[Anstoß]]="","",LEFT(Tabelle6[[#This Row],[Anstoß]],5)&amp;":00")</f>
        <v/>
      </c>
      <c r="C156" t="str">
        <f>IF(Tabelle6[[#This Row],[Spielort]]="","",VLOOKUP(Tabelle6[[#This Row],[Spielort]],Spielort!A:B,2,0))</f>
        <v/>
      </c>
      <c r="D156" t="str">
        <f>IF(Tabelle6[[#This Row],[Heim]]="","",INDEX(Mannschaften!C:C,MATCH(Tabelle6[[#This Row],[Heim]],Mannschaften!A:A,0)))</f>
        <v/>
      </c>
      <c r="E156" t="str">
        <f>IF(Tabelle6[[#This Row],[Gast]]="","",INDEX(Mannschaften!C:C,MATCH(Tabelle6[[#This Row],[Gast]],Mannschaften!A:A,0)))</f>
        <v/>
      </c>
      <c r="F156" t="str">
        <f>IF(Tabelle6[[#This Row],[Sonstiges]]="","",Tabelle6[[#This Row],[Sonstiges]])</f>
        <v/>
      </c>
      <c r="G156" t="str">
        <f>IF(Tabelle3[[#This Row],[Heim]]="","",INDEX(Mannschaften!D:D,MATCH(Tabelle3[[#This Row],[Heim]],Mannschaften!C:C,0)))</f>
        <v/>
      </c>
      <c r="H156" t="str">
        <f>IF(Tabelle6[[#This Row],[Spieltag]]="","",Tabelle6[[#This Row],[Spieltag]])</f>
        <v/>
      </c>
      <c r="I156" t="str">
        <f>IF(Tabelle3[[#This Row],[Datum]]&lt;&gt;"",Saison!$A$2,"")</f>
        <v/>
      </c>
    </row>
    <row r="157" spans="1:9" x14ac:dyDescent="0.25">
      <c r="A157" s="18" t="e">
        <f>IF(Tabelle6[[#This Row],[Datum]]="","",Tabelle6[[#This Row],[Datum]])</f>
        <v>#VALUE!</v>
      </c>
      <c r="B157" t="e">
        <f>IF(Tabelle6[[#This Row],[Anstoß]]="","",LEFT(Tabelle6[[#This Row],[Anstoß]],5)&amp;":00")</f>
        <v>#VALUE!</v>
      </c>
      <c r="C157" t="e">
        <f>IF(Tabelle6[[#This Row],[Spielort]]="","",VLOOKUP(Tabelle6[[#This Row],[Spielort]],Spielort!A:B,2,0))</f>
        <v>#VALUE!</v>
      </c>
      <c r="D157" t="e">
        <f>IF(Tabelle6[[#This Row],[Heim]]="","",INDEX(Mannschaften!C:C,MATCH(Tabelle6[[#This Row],[Heim]],Mannschaften!A:A,0)))</f>
        <v>#VALUE!</v>
      </c>
      <c r="E157" t="e">
        <f>IF(Tabelle6[[#This Row],[Gast]]="","",INDEX(Mannschaften!C:C,MATCH(Tabelle6[[#This Row],[Gast]],Mannschaften!A:A,0)))</f>
        <v>#VALUE!</v>
      </c>
      <c r="F157" t="e">
        <f>IF(Tabelle6[[#This Row],[Sonstiges]]="","",Tabelle6[[#This Row],[Sonstiges]])</f>
        <v>#VALUE!</v>
      </c>
      <c r="G157" t="e">
        <f>IF(Tabelle3[[#This Row],[Heim]]="","",INDEX(Mannschaften!D:D,MATCH(Tabelle3[[#This Row],[Heim]],Mannschaften!C:C,0)))</f>
        <v>#VALUE!</v>
      </c>
      <c r="H157" t="e">
        <f>IF(Tabelle6[[#This Row],[Spieltag]]="","",Tabelle6[[#This Row],[Spieltag]])</f>
        <v>#VALUE!</v>
      </c>
      <c r="I157" t="e">
        <f>IF(Tabelle3[[#This Row],[Datum]]&lt;&gt;"",Saison!$A$2,"")</f>
        <v>#VALUE!</v>
      </c>
    </row>
    <row r="158" spans="1:9" x14ac:dyDescent="0.25">
      <c r="A158" s="18" t="e">
        <f>IF(Tabelle6[[#This Row],[Datum]]="","",Tabelle6[[#This Row],[Datum]])</f>
        <v>#VALUE!</v>
      </c>
      <c r="B158" t="e">
        <f>IF(Tabelle6[[#This Row],[Anstoß]]="","",LEFT(Tabelle6[[#This Row],[Anstoß]],5)&amp;":00")</f>
        <v>#VALUE!</v>
      </c>
      <c r="C158" t="e">
        <f>IF(Tabelle6[[#This Row],[Spielort]]="","",VLOOKUP(Tabelle6[[#This Row],[Spielort]],Spielort!A:B,2,0))</f>
        <v>#VALUE!</v>
      </c>
      <c r="D158" t="e">
        <f>IF(Tabelle6[[#This Row],[Heim]]="","",INDEX(Mannschaften!C:C,MATCH(Tabelle6[[#This Row],[Heim]],Mannschaften!A:A,0)))</f>
        <v>#VALUE!</v>
      </c>
      <c r="E158" t="e">
        <f>IF(Tabelle6[[#This Row],[Gast]]="","",INDEX(Mannschaften!C:C,MATCH(Tabelle6[[#This Row],[Gast]],Mannschaften!A:A,0)))</f>
        <v>#VALUE!</v>
      </c>
      <c r="F158" t="e">
        <f>IF(Tabelle6[[#This Row],[Sonstiges]]="","",Tabelle6[[#This Row],[Sonstiges]])</f>
        <v>#VALUE!</v>
      </c>
      <c r="G158" t="e">
        <f>IF(Tabelle3[[#This Row],[Heim]]="","",INDEX(Mannschaften!D:D,MATCH(Tabelle3[[#This Row],[Heim]],Mannschaften!C:C,0)))</f>
        <v>#VALUE!</v>
      </c>
      <c r="H158" t="e">
        <f>IF(Tabelle6[[#This Row],[Spieltag]]="","",Tabelle6[[#This Row],[Spieltag]])</f>
        <v>#VALUE!</v>
      </c>
      <c r="I158" t="e">
        <f>IF(Tabelle3[[#This Row],[Datum]]&lt;&gt;"",Saison!$A$2,"")</f>
        <v>#VALUE!</v>
      </c>
    </row>
    <row r="159" spans="1:9" x14ac:dyDescent="0.25">
      <c r="A159" s="18" t="e">
        <f>IF(Tabelle6[[#This Row],[Datum]]="","",Tabelle6[[#This Row],[Datum]])</f>
        <v>#VALUE!</v>
      </c>
      <c r="B159" t="e">
        <f>IF(Tabelle6[[#This Row],[Anstoß]]="","",LEFT(Tabelle6[[#This Row],[Anstoß]],5)&amp;":00")</f>
        <v>#VALUE!</v>
      </c>
      <c r="C159" t="e">
        <f>IF(Tabelle6[[#This Row],[Spielort]]="","",VLOOKUP(Tabelle6[[#This Row],[Spielort]],Spielort!A:B,2,0))</f>
        <v>#VALUE!</v>
      </c>
      <c r="D159" t="e">
        <f>IF(Tabelle6[[#This Row],[Heim]]="","",INDEX(Mannschaften!C:C,MATCH(Tabelle6[[#This Row],[Heim]],Mannschaften!A:A,0)))</f>
        <v>#VALUE!</v>
      </c>
      <c r="E159" t="e">
        <f>IF(Tabelle6[[#This Row],[Gast]]="","",INDEX(Mannschaften!C:C,MATCH(Tabelle6[[#This Row],[Gast]],Mannschaften!A:A,0)))</f>
        <v>#VALUE!</v>
      </c>
      <c r="F159" t="e">
        <f>IF(Tabelle6[[#This Row],[Sonstiges]]="","",Tabelle6[[#This Row],[Sonstiges]])</f>
        <v>#VALUE!</v>
      </c>
      <c r="G159" t="e">
        <f>IF(Tabelle3[[#This Row],[Heim]]="","",INDEX(Mannschaften!D:D,MATCH(Tabelle3[[#This Row],[Heim]],Mannschaften!C:C,0)))</f>
        <v>#VALUE!</v>
      </c>
      <c r="H159" t="e">
        <f>IF(Tabelle6[[#This Row],[Spieltag]]="","",Tabelle6[[#This Row],[Spieltag]])</f>
        <v>#VALUE!</v>
      </c>
      <c r="I159" t="e">
        <f>IF(Tabelle3[[#This Row],[Datum]]&lt;&gt;"",Saison!$A$2,"")</f>
        <v>#VALUE!</v>
      </c>
    </row>
    <row r="160" spans="1:9" x14ac:dyDescent="0.25">
      <c r="A160" s="18" t="e">
        <f>IF(Tabelle6[[#This Row],[Datum]]="","",Tabelle6[[#This Row],[Datum]])</f>
        <v>#VALUE!</v>
      </c>
      <c r="B160" t="e">
        <f>IF(Tabelle6[[#This Row],[Anstoß]]="","",LEFT(Tabelle6[[#This Row],[Anstoß]],5)&amp;":00")</f>
        <v>#VALUE!</v>
      </c>
      <c r="C160" t="e">
        <f>IF(Tabelle6[[#This Row],[Spielort]]="","",VLOOKUP(Tabelle6[[#This Row],[Spielort]],Spielort!A:B,2,0))</f>
        <v>#VALUE!</v>
      </c>
      <c r="D160" t="e">
        <f>IF(Tabelle6[[#This Row],[Heim]]="","",INDEX(Mannschaften!C:C,MATCH(Tabelle6[[#This Row],[Heim]],Mannschaften!A:A,0)))</f>
        <v>#VALUE!</v>
      </c>
      <c r="E160" t="e">
        <f>IF(Tabelle6[[#This Row],[Gast]]="","",INDEX(Mannschaften!C:C,MATCH(Tabelle6[[#This Row],[Gast]],Mannschaften!A:A,0)))</f>
        <v>#VALUE!</v>
      </c>
      <c r="F160" t="e">
        <f>IF(Tabelle6[[#This Row],[Sonstiges]]="","",Tabelle6[[#This Row],[Sonstiges]])</f>
        <v>#VALUE!</v>
      </c>
      <c r="G160" t="e">
        <f>IF(Tabelle3[[#This Row],[Heim]]="","",INDEX(Mannschaften!D:D,MATCH(Tabelle3[[#This Row],[Heim]],Mannschaften!C:C,0)))</f>
        <v>#VALUE!</v>
      </c>
      <c r="H160" t="e">
        <f>IF(Tabelle6[[#This Row],[Spieltag]]="","",Tabelle6[[#This Row],[Spieltag]])</f>
        <v>#VALUE!</v>
      </c>
      <c r="I160" t="e">
        <f>IF(Tabelle3[[#This Row],[Datum]]&lt;&gt;"",Saison!$A$2,"")</f>
        <v>#VALUE!</v>
      </c>
    </row>
    <row r="161" spans="1:9" x14ac:dyDescent="0.25">
      <c r="A161" s="18" t="e">
        <f>IF(Tabelle6[[#This Row],[Datum]]="","",Tabelle6[[#This Row],[Datum]])</f>
        <v>#VALUE!</v>
      </c>
      <c r="B161" t="e">
        <f>IF(Tabelle6[[#This Row],[Anstoß]]="","",LEFT(Tabelle6[[#This Row],[Anstoß]],5)&amp;":00")</f>
        <v>#VALUE!</v>
      </c>
      <c r="C161" t="e">
        <f>IF(Tabelle6[[#This Row],[Spielort]]="","",VLOOKUP(Tabelle6[[#This Row],[Spielort]],Spielort!A:B,2,0))</f>
        <v>#VALUE!</v>
      </c>
      <c r="D161" t="e">
        <f>IF(Tabelle6[[#This Row],[Heim]]="","",INDEX(Mannschaften!C:C,MATCH(Tabelle6[[#This Row],[Heim]],Mannschaften!A:A,0)))</f>
        <v>#VALUE!</v>
      </c>
      <c r="E161" t="e">
        <f>IF(Tabelle6[[#This Row],[Gast]]="","",INDEX(Mannschaften!C:C,MATCH(Tabelle6[[#This Row],[Gast]],Mannschaften!A:A,0)))</f>
        <v>#VALUE!</v>
      </c>
      <c r="F161" t="e">
        <f>IF(Tabelle6[[#This Row],[Sonstiges]]="","",Tabelle6[[#This Row],[Sonstiges]])</f>
        <v>#VALUE!</v>
      </c>
      <c r="G161" t="e">
        <f>IF(Tabelle3[[#This Row],[Heim]]="","",INDEX(Mannschaften!D:D,MATCH(Tabelle3[[#This Row],[Heim]],Mannschaften!C:C,0)))</f>
        <v>#VALUE!</v>
      </c>
      <c r="H161" t="e">
        <f>IF(Tabelle6[[#This Row],[Spieltag]]="","",Tabelle6[[#This Row],[Spieltag]])</f>
        <v>#VALUE!</v>
      </c>
      <c r="I161" t="e">
        <f>IF(Tabelle3[[#This Row],[Datum]]&lt;&gt;"",Saison!$A$2,"")</f>
        <v>#VALUE!</v>
      </c>
    </row>
    <row r="162" spans="1:9" x14ac:dyDescent="0.25">
      <c r="A162" s="18" t="e">
        <f>IF(Tabelle6[[#This Row],[Datum]]="","",Tabelle6[[#This Row],[Datum]])</f>
        <v>#VALUE!</v>
      </c>
      <c r="B162" t="e">
        <f>IF(Tabelle6[[#This Row],[Anstoß]]="","",LEFT(Tabelle6[[#This Row],[Anstoß]],5)&amp;":00")</f>
        <v>#VALUE!</v>
      </c>
      <c r="C162" t="e">
        <f>IF(Tabelle6[[#This Row],[Spielort]]="","",VLOOKUP(Tabelle6[[#This Row],[Spielort]],Spielort!A:B,2,0))</f>
        <v>#VALUE!</v>
      </c>
      <c r="D162" t="e">
        <f>IF(Tabelle6[[#This Row],[Heim]]="","",INDEX(Mannschaften!C:C,MATCH(Tabelle6[[#This Row],[Heim]],Mannschaften!A:A,0)))</f>
        <v>#VALUE!</v>
      </c>
      <c r="E162" t="e">
        <f>IF(Tabelle6[[#This Row],[Gast]]="","",INDEX(Mannschaften!C:C,MATCH(Tabelle6[[#This Row],[Gast]],Mannschaften!A:A,0)))</f>
        <v>#VALUE!</v>
      </c>
      <c r="F162" t="e">
        <f>IF(Tabelle6[[#This Row],[Sonstiges]]="","",Tabelle6[[#This Row],[Sonstiges]])</f>
        <v>#VALUE!</v>
      </c>
      <c r="G162" t="e">
        <f>IF(Tabelle3[[#This Row],[Heim]]="","",INDEX(Mannschaften!D:D,MATCH(Tabelle3[[#This Row],[Heim]],Mannschaften!C:C,0)))</f>
        <v>#VALUE!</v>
      </c>
      <c r="H162" t="e">
        <f>IF(Tabelle6[[#This Row],[Spieltag]]="","",Tabelle6[[#This Row],[Spieltag]])</f>
        <v>#VALUE!</v>
      </c>
      <c r="I162" t="e">
        <f>IF(Tabelle3[[#This Row],[Datum]]&lt;&gt;"",Saison!$A$2,"")</f>
        <v>#VALUE!</v>
      </c>
    </row>
    <row r="163" spans="1:9" x14ac:dyDescent="0.25">
      <c r="A163" s="18" t="e">
        <f>IF(Tabelle6[[#This Row],[Datum]]="","",Tabelle6[[#This Row],[Datum]])</f>
        <v>#VALUE!</v>
      </c>
      <c r="B163" t="e">
        <f>IF(Tabelle6[[#This Row],[Anstoß]]="","",LEFT(Tabelle6[[#This Row],[Anstoß]],5)&amp;":00")</f>
        <v>#VALUE!</v>
      </c>
      <c r="C163" t="e">
        <f>IF(Tabelle6[[#This Row],[Spielort]]="","",VLOOKUP(Tabelle6[[#This Row],[Spielort]],Spielort!A:B,2,0))</f>
        <v>#VALUE!</v>
      </c>
      <c r="D163" t="e">
        <f>IF(Tabelle6[[#This Row],[Heim]]="","",INDEX(Mannschaften!C:C,MATCH(Tabelle6[[#This Row],[Heim]],Mannschaften!A:A,0)))</f>
        <v>#VALUE!</v>
      </c>
      <c r="E163" t="e">
        <f>IF(Tabelle6[[#This Row],[Gast]]="","",INDEX(Mannschaften!C:C,MATCH(Tabelle6[[#This Row],[Gast]],Mannschaften!A:A,0)))</f>
        <v>#VALUE!</v>
      </c>
      <c r="F163" t="e">
        <f>IF(Tabelle6[[#This Row],[Sonstiges]]="","",Tabelle6[[#This Row],[Sonstiges]])</f>
        <v>#VALUE!</v>
      </c>
      <c r="G163" t="e">
        <f>IF(Tabelle3[[#This Row],[Heim]]="","",INDEX(Mannschaften!D:D,MATCH(Tabelle3[[#This Row],[Heim]],Mannschaften!C:C,0)))</f>
        <v>#VALUE!</v>
      </c>
      <c r="H163" t="e">
        <f>IF(Tabelle6[[#This Row],[Spieltag]]="","",Tabelle6[[#This Row],[Spieltag]])</f>
        <v>#VALUE!</v>
      </c>
      <c r="I163" t="e">
        <f>IF(Tabelle3[[#This Row],[Datum]]&lt;&gt;"",Saison!$A$2,"")</f>
        <v>#VALUE!</v>
      </c>
    </row>
    <row r="164" spans="1:9" x14ac:dyDescent="0.25">
      <c r="A164" s="18" t="e">
        <f>IF(Tabelle6[[#This Row],[Datum]]="","",Tabelle6[[#This Row],[Datum]])</f>
        <v>#VALUE!</v>
      </c>
      <c r="B164" t="e">
        <f>IF(Tabelle6[[#This Row],[Anstoß]]="","",LEFT(Tabelle6[[#This Row],[Anstoß]],5)&amp;":00")</f>
        <v>#VALUE!</v>
      </c>
      <c r="C164" t="e">
        <f>IF(Tabelle6[[#This Row],[Spielort]]="","",VLOOKUP(Tabelle6[[#This Row],[Spielort]],Spielort!A:B,2,0))</f>
        <v>#VALUE!</v>
      </c>
      <c r="D164" t="e">
        <f>IF(Tabelle6[[#This Row],[Heim]]="","",INDEX(Mannschaften!C:C,MATCH(Tabelle6[[#This Row],[Heim]],Mannschaften!A:A,0)))</f>
        <v>#VALUE!</v>
      </c>
      <c r="E164" t="e">
        <f>IF(Tabelle6[[#This Row],[Gast]]="","",INDEX(Mannschaften!C:C,MATCH(Tabelle6[[#This Row],[Gast]],Mannschaften!A:A,0)))</f>
        <v>#VALUE!</v>
      </c>
      <c r="F164" t="e">
        <f>IF(Tabelle6[[#This Row],[Sonstiges]]="","",Tabelle6[[#This Row],[Sonstiges]])</f>
        <v>#VALUE!</v>
      </c>
      <c r="G164" t="e">
        <f>IF(Tabelle3[[#This Row],[Heim]]="","",INDEX(Mannschaften!D:D,MATCH(Tabelle3[[#This Row],[Heim]],Mannschaften!C:C,0)))</f>
        <v>#VALUE!</v>
      </c>
      <c r="H164" t="e">
        <f>IF(Tabelle6[[#This Row],[Spieltag]]="","",Tabelle6[[#This Row],[Spieltag]])</f>
        <v>#VALUE!</v>
      </c>
      <c r="I164" t="e">
        <f>IF(Tabelle3[[#This Row],[Datum]]&lt;&gt;"",Saison!$A$2,"")</f>
        <v>#VALUE!</v>
      </c>
    </row>
    <row r="165" spans="1:9" x14ac:dyDescent="0.25">
      <c r="A165" s="18" t="e">
        <f>IF(Tabelle6[[#This Row],[Datum]]="","",Tabelle6[[#This Row],[Datum]])</f>
        <v>#VALUE!</v>
      </c>
      <c r="B165" t="e">
        <f>IF(Tabelle6[[#This Row],[Anstoß]]="","",LEFT(Tabelle6[[#This Row],[Anstoß]],5)&amp;":00")</f>
        <v>#VALUE!</v>
      </c>
      <c r="C165" t="e">
        <f>IF(Tabelle6[[#This Row],[Spielort]]="","",VLOOKUP(Tabelle6[[#This Row],[Spielort]],Spielort!A:B,2,0))</f>
        <v>#VALUE!</v>
      </c>
      <c r="D165" t="e">
        <f>IF(Tabelle6[[#This Row],[Heim]]="","",INDEX(Mannschaften!C:C,MATCH(Tabelle6[[#This Row],[Heim]],Mannschaften!A:A,0)))</f>
        <v>#VALUE!</v>
      </c>
      <c r="E165" t="e">
        <f>IF(Tabelle6[[#This Row],[Gast]]="","",INDEX(Mannschaften!C:C,MATCH(Tabelle6[[#This Row],[Gast]],Mannschaften!A:A,0)))</f>
        <v>#VALUE!</v>
      </c>
      <c r="F165" t="e">
        <f>IF(Tabelle6[[#This Row],[Sonstiges]]="","",Tabelle6[[#This Row],[Sonstiges]])</f>
        <v>#VALUE!</v>
      </c>
      <c r="G165" t="e">
        <f>IF(Tabelle3[[#This Row],[Heim]]="","",INDEX(Mannschaften!D:D,MATCH(Tabelle3[[#This Row],[Heim]],Mannschaften!C:C,0)))</f>
        <v>#VALUE!</v>
      </c>
      <c r="H165" t="e">
        <f>IF(Tabelle6[[#This Row],[Spieltag]]="","",Tabelle6[[#This Row],[Spieltag]])</f>
        <v>#VALUE!</v>
      </c>
      <c r="I165" t="e">
        <f>IF(Tabelle3[[#This Row],[Datum]]&lt;&gt;"",Saison!$A$2,"")</f>
        <v>#VALUE!</v>
      </c>
    </row>
    <row r="166" spans="1:9" x14ac:dyDescent="0.25">
      <c r="A166" s="18" t="e">
        <f>IF(Tabelle6[[#This Row],[Datum]]="","",Tabelle6[[#This Row],[Datum]])</f>
        <v>#VALUE!</v>
      </c>
      <c r="B166" t="e">
        <f>IF(Tabelle6[[#This Row],[Anstoß]]="","",LEFT(Tabelle6[[#This Row],[Anstoß]],5)&amp;":00")</f>
        <v>#VALUE!</v>
      </c>
      <c r="C166" t="e">
        <f>IF(Tabelle6[[#This Row],[Spielort]]="","",VLOOKUP(Tabelle6[[#This Row],[Spielort]],Spielort!A:B,2,0))</f>
        <v>#VALUE!</v>
      </c>
      <c r="D166" t="e">
        <f>IF(Tabelle6[[#This Row],[Heim]]="","",INDEX(Mannschaften!C:C,MATCH(Tabelle6[[#This Row],[Heim]],Mannschaften!A:A,0)))</f>
        <v>#VALUE!</v>
      </c>
      <c r="E166" t="e">
        <f>IF(Tabelle6[[#This Row],[Gast]]="","",INDEX(Mannschaften!C:C,MATCH(Tabelle6[[#This Row],[Gast]],Mannschaften!A:A,0)))</f>
        <v>#VALUE!</v>
      </c>
      <c r="F166" t="e">
        <f>IF(Tabelle6[[#This Row],[Sonstiges]]="","",Tabelle6[[#This Row],[Sonstiges]])</f>
        <v>#VALUE!</v>
      </c>
      <c r="G166" t="e">
        <f>IF(Tabelle3[[#This Row],[Heim]]="","",INDEX(Mannschaften!D:D,MATCH(Tabelle3[[#This Row],[Heim]],Mannschaften!C:C,0)))</f>
        <v>#VALUE!</v>
      </c>
      <c r="H166" t="e">
        <f>IF(Tabelle6[[#This Row],[Spieltag]]="","",Tabelle6[[#This Row],[Spieltag]])</f>
        <v>#VALUE!</v>
      </c>
      <c r="I166" t="e">
        <f>IF(Tabelle3[[#This Row],[Datum]]&lt;&gt;"",Saison!$A$2,"")</f>
        <v>#VALUE!</v>
      </c>
    </row>
    <row r="167" spans="1:9" x14ac:dyDescent="0.25">
      <c r="A167" s="18" t="e">
        <f>IF(Tabelle6[[#This Row],[Datum]]="","",Tabelle6[[#This Row],[Datum]])</f>
        <v>#VALUE!</v>
      </c>
      <c r="B167" t="e">
        <f>IF(Tabelle6[[#This Row],[Anstoß]]="","",LEFT(Tabelle6[[#This Row],[Anstoß]],5)&amp;":00")</f>
        <v>#VALUE!</v>
      </c>
      <c r="C167" t="e">
        <f>IF(Tabelle6[[#This Row],[Spielort]]="","",VLOOKUP(Tabelle6[[#This Row],[Spielort]],Spielort!A:B,2,0))</f>
        <v>#VALUE!</v>
      </c>
      <c r="D167" t="e">
        <f>IF(Tabelle6[[#This Row],[Heim]]="","",INDEX(Mannschaften!C:C,MATCH(Tabelle6[[#This Row],[Heim]],Mannschaften!A:A,0)))</f>
        <v>#VALUE!</v>
      </c>
      <c r="E167" t="e">
        <f>IF(Tabelle6[[#This Row],[Gast]]="","",INDEX(Mannschaften!C:C,MATCH(Tabelle6[[#This Row],[Gast]],Mannschaften!A:A,0)))</f>
        <v>#VALUE!</v>
      </c>
      <c r="F167" t="e">
        <f>IF(Tabelle6[[#This Row],[Sonstiges]]="","",Tabelle6[[#This Row],[Sonstiges]])</f>
        <v>#VALUE!</v>
      </c>
      <c r="G167" t="e">
        <f>IF(Tabelle3[[#This Row],[Heim]]="","",INDEX(Mannschaften!D:D,MATCH(Tabelle3[[#This Row],[Heim]],Mannschaften!C:C,0)))</f>
        <v>#VALUE!</v>
      </c>
      <c r="H167" t="e">
        <f>IF(Tabelle6[[#This Row],[Spieltag]]="","",Tabelle6[[#This Row],[Spieltag]])</f>
        <v>#VALUE!</v>
      </c>
      <c r="I167" t="e">
        <f>IF(Tabelle3[[#This Row],[Datum]]&lt;&gt;"",Saison!$A$2,"")</f>
        <v>#VALUE!</v>
      </c>
    </row>
    <row r="168" spans="1:9" x14ac:dyDescent="0.25">
      <c r="A168" s="18" t="e">
        <f>IF(Tabelle6[[#This Row],[Datum]]="","",Tabelle6[[#This Row],[Datum]])</f>
        <v>#VALUE!</v>
      </c>
      <c r="B168" t="e">
        <f>IF(Tabelle6[[#This Row],[Anstoß]]="","",LEFT(Tabelle6[[#This Row],[Anstoß]],5)&amp;":00")</f>
        <v>#VALUE!</v>
      </c>
      <c r="C168" t="e">
        <f>IF(Tabelle6[[#This Row],[Spielort]]="","",VLOOKUP(Tabelle6[[#This Row],[Spielort]],Spielort!A:B,2,0))</f>
        <v>#VALUE!</v>
      </c>
      <c r="D168" t="e">
        <f>IF(Tabelle6[[#This Row],[Heim]]="","",INDEX(Mannschaften!C:C,MATCH(Tabelle6[[#This Row],[Heim]],Mannschaften!A:A,0)))</f>
        <v>#VALUE!</v>
      </c>
      <c r="E168" t="e">
        <f>IF(Tabelle6[[#This Row],[Gast]]="","",INDEX(Mannschaften!C:C,MATCH(Tabelle6[[#This Row],[Gast]],Mannschaften!A:A,0)))</f>
        <v>#VALUE!</v>
      </c>
      <c r="F168" t="e">
        <f>IF(Tabelle6[[#This Row],[Sonstiges]]="","",Tabelle6[[#This Row],[Sonstiges]])</f>
        <v>#VALUE!</v>
      </c>
      <c r="G168" t="e">
        <f>IF(Tabelle3[[#This Row],[Heim]]="","",INDEX(Mannschaften!D:D,MATCH(Tabelle3[[#This Row],[Heim]],Mannschaften!C:C,0)))</f>
        <v>#VALUE!</v>
      </c>
      <c r="H168" t="e">
        <f>IF(Tabelle6[[#This Row],[Spieltag]]="","",Tabelle6[[#This Row],[Spieltag]])</f>
        <v>#VALUE!</v>
      </c>
      <c r="I168" t="e">
        <f>IF(Tabelle3[[#This Row],[Datum]]&lt;&gt;"",Saison!$A$2,"")</f>
        <v>#VALUE!</v>
      </c>
    </row>
    <row r="169" spans="1:9" x14ac:dyDescent="0.25">
      <c r="A169" s="18" t="e">
        <f>IF(Tabelle6[[#This Row],[Datum]]="","",Tabelle6[[#This Row],[Datum]])</f>
        <v>#VALUE!</v>
      </c>
      <c r="B169" t="e">
        <f>IF(Tabelle6[[#This Row],[Anstoß]]="","",LEFT(Tabelle6[[#This Row],[Anstoß]],5)&amp;":00")</f>
        <v>#VALUE!</v>
      </c>
      <c r="C169" t="e">
        <f>IF(Tabelle6[[#This Row],[Spielort]]="","",VLOOKUP(Tabelle6[[#This Row],[Spielort]],Spielort!A:B,2,0))</f>
        <v>#VALUE!</v>
      </c>
      <c r="D169" t="e">
        <f>IF(Tabelle6[[#This Row],[Heim]]="","",INDEX(Mannschaften!C:C,MATCH(Tabelle6[[#This Row],[Heim]],Mannschaften!A:A,0)))</f>
        <v>#VALUE!</v>
      </c>
      <c r="E169" t="e">
        <f>IF(Tabelle6[[#This Row],[Gast]]="","",INDEX(Mannschaften!C:C,MATCH(Tabelle6[[#This Row],[Gast]],Mannschaften!A:A,0)))</f>
        <v>#VALUE!</v>
      </c>
      <c r="F169" t="e">
        <f>IF(Tabelle6[[#This Row],[Sonstiges]]="","",Tabelle6[[#This Row],[Sonstiges]])</f>
        <v>#VALUE!</v>
      </c>
      <c r="G169" t="e">
        <f>IF(Tabelle3[[#This Row],[Heim]]="","",INDEX(Mannschaften!D:D,MATCH(Tabelle3[[#This Row],[Heim]],Mannschaften!C:C,0)))</f>
        <v>#VALUE!</v>
      </c>
      <c r="H169" t="e">
        <f>IF(Tabelle6[[#This Row],[Spieltag]]="","",Tabelle6[[#This Row],[Spieltag]])</f>
        <v>#VALUE!</v>
      </c>
      <c r="I169" t="e">
        <f>IF(Tabelle3[[#This Row],[Datum]]&lt;&gt;"",Saison!$A$2,"")</f>
        <v>#VALUE!</v>
      </c>
    </row>
    <row r="170" spans="1:9" x14ac:dyDescent="0.25">
      <c r="A170" s="18" t="e">
        <f>IF(Tabelle6[[#This Row],[Datum]]="","",Tabelle6[[#This Row],[Datum]])</f>
        <v>#VALUE!</v>
      </c>
      <c r="B170" t="e">
        <f>IF(Tabelle6[[#This Row],[Anstoß]]="","",LEFT(Tabelle6[[#This Row],[Anstoß]],5)&amp;":00")</f>
        <v>#VALUE!</v>
      </c>
      <c r="C170" t="e">
        <f>IF(Tabelle6[[#This Row],[Spielort]]="","",VLOOKUP(Tabelle6[[#This Row],[Spielort]],Spielort!A:B,2,0))</f>
        <v>#VALUE!</v>
      </c>
      <c r="D170" t="e">
        <f>IF(Tabelle6[[#This Row],[Heim]]="","",INDEX(Mannschaften!C:C,MATCH(Tabelle6[[#This Row],[Heim]],Mannschaften!A:A,0)))</f>
        <v>#VALUE!</v>
      </c>
      <c r="E170" t="e">
        <f>IF(Tabelle6[[#This Row],[Gast]]="","",INDEX(Mannschaften!C:C,MATCH(Tabelle6[[#This Row],[Gast]],Mannschaften!A:A,0)))</f>
        <v>#VALUE!</v>
      </c>
      <c r="F170" t="e">
        <f>IF(Tabelle6[[#This Row],[Sonstiges]]="","",Tabelle6[[#This Row],[Sonstiges]])</f>
        <v>#VALUE!</v>
      </c>
      <c r="G170" t="e">
        <f>IF(Tabelle3[[#This Row],[Heim]]="","",INDEX(Mannschaften!D:D,MATCH(Tabelle3[[#This Row],[Heim]],Mannschaften!C:C,0)))</f>
        <v>#VALUE!</v>
      </c>
      <c r="H170" t="e">
        <f>IF(Tabelle6[[#This Row],[Spieltag]]="","",Tabelle6[[#This Row],[Spieltag]])</f>
        <v>#VALUE!</v>
      </c>
      <c r="I170" t="e">
        <f>IF(Tabelle3[[#This Row],[Datum]]&lt;&gt;"",Saison!$A$2,"")</f>
        <v>#VALUE!</v>
      </c>
    </row>
    <row r="171" spans="1:9" x14ac:dyDescent="0.25">
      <c r="A171" s="18" t="e">
        <f>IF(Tabelle6[[#This Row],[Datum]]="","",Tabelle6[[#This Row],[Datum]])</f>
        <v>#VALUE!</v>
      </c>
      <c r="B171" t="e">
        <f>IF(Tabelle6[[#This Row],[Anstoß]]="","",LEFT(Tabelle6[[#This Row],[Anstoß]],5)&amp;":00")</f>
        <v>#VALUE!</v>
      </c>
      <c r="C171" t="e">
        <f>IF(Tabelle6[[#This Row],[Spielort]]="","",VLOOKUP(Tabelle6[[#This Row],[Spielort]],Spielort!A:B,2,0))</f>
        <v>#VALUE!</v>
      </c>
      <c r="D171" t="e">
        <f>IF(Tabelle6[[#This Row],[Heim]]="","",INDEX(Mannschaften!C:C,MATCH(Tabelle6[[#This Row],[Heim]],Mannschaften!A:A,0)))</f>
        <v>#VALUE!</v>
      </c>
      <c r="E171" t="e">
        <f>IF(Tabelle6[[#This Row],[Gast]]="","",INDEX(Mannschaften!C:C,MATCH(Tabelle6[[#This Row],[Gast]],Mannschaften!A:A,0)))</f>
        <v>#VALUE!</v>
      </c>
      <c r="F171" t="e">
        <f>IF(Tabelle6[[#This Row],[Sonstiges]]="","",Tabelle6[[#This Row],[Sonstiges]])</f>
        <v>#VALUE!</v>
      </c>
      <c r="G171" t="e">
        <f>IF(Tabelle3[[#This Row],[Heim]]="","",INDEX(Mannschaften!D:D,MATCH(Tabelle3[[#This Row],[Heim]],Mannschaften!C:C,0)))</f>
        <v>#VALUE!</v>
      </c>
      <c r="H171" t="e">
        <f>IF(Tabelle6[[#This Row],[Spieltag]]="","",Tabelle6[[#This Row],[Spieltag]])</f>
        <v>#VALUE!</v>
      </c>
      <c r="I171" t="e">
        <f>IF(Tabelle3[[#This Row],[Datum]]&lt;&gt;"",Saison!$A$2,"")</f>
        <v>#VALUE!</v>
      </c>
    </row>
    <row r="172" spans="1:9" x14ac:dyDescent="0.25">
      <c r="A172" s="18" t="e">
        <f>IF(Tabelle6[[#This Row],[Datum]]="","",Tabelle6[[#This Row],[Datum]])</f>
        <v>#VALUE!</v>
      </c>
      <c r="B172" t="e">
        <f>IF(Tabelle6[[#This Row],[Anstoß]]="","",LEFT(Tabelle6[[#This Row],[Anstoß]],5)&amp;":00")</f>
        <v>#VALUE!</v>
      </c>
      <c r="C172" t="e">
        <f>IF(Tabelle6[[#This Row],[Spielort]]="","",VLOOKUP(Tabelle6[[#This Row],[Spielort]],Spielort!A:B,2,0))</f>
        <v>#VALUE!</v>
      </c>
      <c r="D172" t="e">
        <f>IF(Tabelle6[[#This Row],[Heim]]="","",INDEX(Mannschaften!C:C,MATCH(Tabelle6[[#This Row],[Heim]],Mannschaften!A:A,0)))</f>
        <v>#VALUE!</v>
      </c>
      <c r="E172" t="e">
        <f>IF(Tabelle6[[#This Row],[Gast]]="","",INDEX(Mannschaften!C:C,MATCH(Tabelle6[[#This Row],[Gast]],Mannschaften!A:A,0)))</f>
        <v>#VALUE!</v>
      </c>
      <c r="F172" t="e">
        <f>IF(Tabelle6[[#This Row],[Sonstiges]]="","",Tabelle6[[#This Row],[Sonstiges]])</f>
        <v>#VALUE!</v>
      </c>
      <c r="G172" t="e">
        <f>IF(Tabelle3[[#This Row],[Heim]]="","",INDEX(Mannschaften!D:D,MATCH(Tabelle3[[#This Row],[Heim]],Mannschaften!C:C,0)))</f>
        <v>#VALUE!</v>
      </c>
      <c r="H172" t="e">
        <f>IF(Tabelle6[[#This Row],[Spieltag]]="","",Tabelle6[[#This Row],[Spieltag]])</f>
        <v>#VALUE!</v>
      </c>
      <c r="I172" t="e">
        <f>IF(Tabelle3[[#This Row],[Datum]]&lt;&gt;"",Saison!$A$2,"")</f>
        <v>#VALUE!</v>
      </c>
    </row>
    <row r="173" spans="1:9" x14ac:dyDescent="0.25">
      <c r="A173" s="18" t="e">
        <f>IF(Tabelle6[[#This Row],[Datum]]="","",Tabelle6[[#This Row],[Datum]])</f>
        <v>#VALUE!</v>
      </c>
      <c r="B173" t="e">
        <f>IF(Tabelle6[[#This Row],[Anstoß]]="","",LEFT(Tabelle6[[#This Row],[Anstoß]],5)&amp;":00")</f>
        <v>#VALUE!</v>
      </c>
      <c r="C173" t="e">
        <f>IF(Tabelle6[[#This Row],[Spielort]]="","",VLOOKUP(Tabelle6[[#This Row],[Spielort]],Spielort!A:B,2,0))</f>
        <v>#VALUE!</v>
      </c>
      <c r="D173" t="e">
        <f>IF(Tabelle6[[#This Row],[Heim]]="","",INDEX(Mannschaften!C:C,MATCH(Tabelle6[[#This Row],[Heim]],Mannschaften!A:A,0)))</f>
        <v>#VALUE!</v>
      </c>
      <c r="E173" t="e">
        <f>IF(Tabelle6[[#This Row],[Gast]]="","",INDEX(Mannschaften!C:C,MATCH(Tabelle6[[#This Row],[Gast]],Mannschaften!A:A,0)))</f>
        <v>#VALUE!</v>
      </c>
      <c r="F173" t="e">
        <f>IF(Tabelle6[[#This Row],[Sonstiges]]="","",Tabelle6[[#This Row],[Sonstiges]])</f>
        <v>#VALUE!</v>
      </c>
      <c r="G173" t="e">
        <f>IF(Tabelle3[[#This Row],[Heim]]="","",INDEX(Mannschaften!D:D,MATCH(Tabelle3[[#This Row],[Heim]],Mannschaften!C:C,0)))</f>
        <v>#VALUE!</v>
      </c>
      <c r="H173" t="e">
        <f>IF(Tabelle6[[#This Row],[Spieltag]]="","",Tabelle6[[#This Row],[Spieltag]])</f>
        <v>#VALUE!</v>
      </c>
      <c r="I173" t="e">
        <f>IF(Tabelle3[[#This Row],[Datum]]&lt;&gt;"",Saison!$A$2,"")</f>
        <v>#VALUE!</v>
      </c>
    </row>
    <row r="174" spans="1:9" x14ac:dyDescent="0.25">
      <c r="A174" s="18" t="e">
        <f>IF(Tabelle6[[#This Row],[Datum]]="","",Tabelle6[[#This Row],[Datum]])</f>
        <v>#VALUE!</v>
      </c>
      <c r="B174" t="e">
        <f>IF(Tabelle6[[#This Row],[Anstoß]]="","",LEFT(Tabelle6[[#This Row],[Anstoß]],5)&amp;":00")</f>
        <v>#VALUE!</v>
      </c>
      <c r="C174" t="e">
        <f>IF(Tabelle6[[#This Row],[Spielort]]="","",VLOOKUP(Tabelle6[[#This Row],[Spielort]],Spielort!A:B,2,0))</f>
        <v>#VALUE!</v>
      </c>
      <c r="D174" t="e">
        <f>IF(Tabelle6[[#This Row],[Heim]]="","",INDEX(Mannschaften!C:C,MATCH(Tabelle6[[#This Row],[Heim]],Mannschaften!A:A,0)))</f>
        <v>#VALUE!</v>
      </c>
      <c r="E174" t="e">
        <f>IF(Tabelle6[[#This Row],[Gast]]="","",INDEX(Mannschaften!C:C,MATCH(Tabelle6[[#This Row],[Gast]],Mannschaften!A:A,0)))</f>
        <v>#VALUE!</v>
      </c>
      <c r="F174" t="e">
        <f>IF(Tabelle6[[#This Row],[Sonstiges]]="","",Tabelle6[[#This Row],[Sonstiges]])</f>
        <v>#VALUE!</v>
      </c>
      <c r="G174" t="e">
        <f>IF(Tabelle3[[#This Row],[Heim]]="","",INDEX(Mannschaften!D:D,MATCH(Tabelle3[[#This Row],[Heim]],Mannschaften!C:C,0)))</f>
        <v>#VALUE!</v>
      </c>
      <c r="H174" t="e">
        <f>IF(Tabelle6[[#This Row],[Spieltag]]="","",Tabelle6[[#This Row],[Spieltag]])</f>
        <v>#VALUE!</v>
      </c>
      <c r="I174" t="e">
        <f>IF(Tabelle3[[#This Row],[Datum]]&lt;&gt;"",Saison!$A$2,"")</f>
        <v>#VALUE!</v>
      </c>
    </row>
    <row r="175" spans="1:9" x14ac:dyDescent="0.25">
      <c r="A175" s="18" t="e">
        <f>IF(Tabelle6[[#This Row],[Datum]]="","",Tabelle6[[#This Row],[Datum]])</f>
        <v>#VALUE!</v>
      </c>
      <c r="B175" t="e">
        <f>IF(Tabelle6[[#This Row],[Anstoß]]="","",LEFT(Tabelle6[[#This Row],[Anstoß]],5)&amp;":00")</f>
        <v>#VALUE!</v>
      </c>
      <c r="C175" t="e">
        <f>IF(Tabelle6[[#This Row],[Spielort]]="","",VLOOKUP(Tabelle6[[#This Row],[Spielort]],Spielort!A:B,2,0))</f>
        <v>#VALUE!</v>
      </c>
      <c r="D175" t="e">
        <f>IF(Tabelle6[[#This Row],[Heim]]="","",INDEX(Mannschaften!C:C,MATCH(Tabelle6[[#This Row],[Heim]],Mannschaften!A:A,0)))</f>
        <v>#VALUE!</v>
      </c>
      <c r="E175" t="e">
        <f>IF(Tabelle6[[#This Row],[Gast]]="","",INDEX(Mannschaften!C:C,MATCH(Tabelle6[[#This Row],[Gast]],Mannschaften!A:A,0)))</f>
        <v>#VALUE!</v>
      </c>
      <c r="F175" t="e">
        <f>IF(Tabelle6[[#This Row],[Sonstiges]]="","",Tabelle6[[#This Row],[Sonstiges]])</f>
        <v>#VALUE!</v>
      </c>
      <c r="G175" t="e">
        <f>IF(Tabelle3[[#This Row],[Heim]]="","",INDEX(Mannschaften!D:D,MATCH(Tabelle3[[#This Row],[Heim]],Mannschaften!C:C,0)))</f>
        <v>#VALUE!</v>
      </c>
      <c r="H175" t="e">
        <f>IF(Tabelle6[[#This Row],[Spieltag]]="","",Tabelle6[[#This Row],[Spieltag]])</f>
        <v>#VALUE!</v>
      </c>
      <c r="I175" t="e">
        <f>IF(Tabelle3[[#This Row],[Datum]]&lt;&gt;"",Saison!$A$2,"")</f>
        <v>#VALUE!</v>
      </c>
    </row>
    <row r="176" spans="1:9" x14ac:dyDescent="0.25">
      <c r="A176" s="18" t="e">
        <f>IF(Tabelle6[[#This Row],[Datum]]="","",Tabelle6[[#This Row],[Datum]])</f>
        <v>#VALUE!</v>
      </c>
      <c r="B176" t="e">
        <f>IF(Tabelle6[[#This Row],[Anstoß]]="","",LEFT(Tabelle6[[#This Row],[Anstoß]],5)&amp;":00")</f>
        <v>#VALUE!</v>
      </c>
      <c r="C176" t="e">
        <f>IF(Tabelle6[[#This Row],[Spielort]]="","",VLOOKUP(Tabelle6[[#This Row],[Spielort]],Spielort!A:B,2,0))</f>
        <v>#VALUE!</v>
      </c>
      <c r="D176" t="e">
        <f>IF(Tabelle6[[#This Row],[Heim]]="","",INDEX(Mannschaften!C:C,MATCH(Tabelle6[[#This Row],[Heim]],Mannschaften!A:A,0)))</f>
        <v>#VALUE!</v>
      </c>
      <c r="E176" t="e">
        <f>IF(Tabelle6[[#This Row],[Gast]]="","",INDEX(Mannschaften!C:C,MATCH(Tabelle6[[#This Row],[Gast]],Mannschaften!A:A,0)))</f>
        <v>#VALUE!</v>
      </c>
      <c r="F176" t="e">
        <f>IF(Tabelle6[[#This Row],[Sonstiges]]="","",Tabelle6[[#This Row],[Sonstiges]])</f>
        <v>#VALUE!</v>
      </c>
      <c r="G176" t="e">
        <f>IF(Tabelle3[[#This Row],[Heim]]="","",INDEX(Mannschaften!D:D,MATCH(Tabelle3[[#This Row],[Heim]],Mannschaften!C:C,0)))</f>
        <v>#VALUE!</v>
      </c>
      <c r="H176" t="e">
        <f>IF(Tabelle6[[#This Row],[Spieltag]]="","",Tabelle6[[#This Row],[Spieltag]])</f>
        <v>#VALUE!</v>
      </c>
      <c r="I176" t="e">
        <f>IF(Tabelle3[[#This Row],[Datum]]&lt;&gt;"",Saison!$A$2,"")</f>
        <v>#VALUE!</v>
      </c>
    </row>
    <row r="177" spans="1:9" x14ac:dyDescent="0.25">
      <c r="A177" s="18" t="e">
        <f>IF(Tabelle6[[#This Row],[Datum]]="","",Tabelle6[[#This Row],[Datum]])</f>
        <v>#VALUE!</v>
      </c>
      <c r="B177" t="e">
        <f>IF(Tabelle6[[#This Row],[Anstoß]]="","",LEFT(Tabelle6[[#This Row],[Anstoß]],5)&amp;":00")</f>
        <v>#VALUE!</v>
      </c>
      <c r="C177" t="e">
        <f>IF(Tabelle6[[#This Row],[Spielort]]="","",VLOOKUP(Tabelle6[[#This Row],[Spielort]],Spielort!A:B,2,0))</f>
        <v>#VALUE!</v>
      </c>
      <c r="D177" t="e">
        <f>IF(Tabelle6[[#This Row],[Heim]]="","",INDEX(Mannschaften!C:C,MATCH(Tabelle6[[#This Row],[Heim]],Mannschaften!A:A,0)))</f>
        <v>#VALUE!</v>
      </c>
      <c r="E177" t="e">
        <f>IF(Tabelle6[[#This Row],[Gast]]="","",INDEX(Mannschaften!C:C,MATCH(Tabelle6[[#This Row],[Gast]],Mannschaften!A:A,0)))</f>
        <v>#VALUE!</v>
      </c>
      <c r="F177" t="e">
        <f>IF(Tabelle6[[#This Row],[Sonstiges]]="","",Tabelle6[[#This Row],[Sonstiges]])</f>
        <v>#VALUE!</v>
      </c>
      <c r="G177" t="e">
        <f>IF(Tabelle3[[#This Row],[Heim]]="","",INDEX(Mannschaften!D:D,MATCH(Tabelle3[[#This Row],[Heim]],Mannschaften!C:C,0)))</f>
        <v>#VALUE!</v>
      </c>
      <c r="H177" t="e">
        <f>IF(Tabelle6[[#This Row],[Spieltag]]="","",Tabelle6[[#This Row],[Spieltag]])</f>
        <v>#VALUE!</v>
      </c>
      <c r="I177" t="e">
        <f>IF(Tabelle3[[#This Row],[Datum]]&lt;&gt;"",Saison!$A$2,"")</f>
        <v>#VALUE!</v>
      </c>
    </row>
    <row r="178" spans="1:9" x14ac:dyDescent="0.25">
      <c r="A178" s="18" t="e">
        <f>IF(Tabelle6[[#This Row],[Datum]]="","",Tabelle6[[#This Row],[Datum]])</f>
        <v>#VALUE!</v>
      </c>
      <c r="B178" t="e">
        <f>IF(Tabelle6[[#This Row],[Anstoß]]="","",LEFT(Tabelle6[[#This Row],[Anstoß]],5)&amp;":00")</f>
        <v>#VALUE!</v>
      </c>
      <c r="C178" t="e">
        <f>IF(Tabelle6[[#This Row],[Spielort]]="","",VLOOKUP(Tabelle6[[#This Row],[Spielort]],Spielort!A:B,2,0))</f>
        <v>#VALUE!</v>
      </c>
      <c r="D178" t="e">
        <f>IF(Tabelle6[[#This Row],[Heim]]="","",INDEX(Mannschaften!C:C,MATCH(Tabelle6[[#This Row],[Heim]],Mannschaften!A:A,0)))</f>
        <v>#VALUE!</v>
      </c>
      <c r="E178" t="e">
        <f>IF(Tabelle6[[#This Row],[Gast]]="","",INDEX(Mannschaften!C:C,MATCH(Tabelle6[[#This Row],[Gast]],Mannschaften!A:A,0)))</f>
        <v>#VALUE!</v>
      </c>
      <c r="F178" t="e">
        <f>IF(Tabelle6[[#This Row],[Sonstiges]]="","",Tabelle6[[#This Row],[Sonstiges]])</f>
        <v>#VALUE!</v>
      </c>
      <c r="G178" t="e">
        <f>IF(Tabelle3[[#This Row],[Heim]]="","",INDEX(Mannschaften!D:D,MATCH(Tabelle3[[#This Row],[Heim]],Mannschaften!C:C,0)))</f>
        <v>#VALUE!</v>
      </c>
      <c r="H178" t="e">
        <f>IF(Tabelle6[[#This Row],[Spieltag]]="","",Tabelle6[[#This Row],[Spieltag]])</f>
        <v>#VALUE!</v>
      </c>
      <c r="I178" t="e">
        <f>IF(Tabelle3[[#This Row],[Datum]]&lt;&gt;"",Saison!$A$2,"")</f>
        <v>#VALUE!</v>
      </c>
    </row>
    <row r="179" spans="1:9" x14ac:dyDescent="0.25">
      <c r="A179" s="18" t="e">
        <f>IF(Tabelle6[[#This Row],[Datum]]="","",Tabelle6[[#This Row],[Datum]])</f>
        <v>#VALUE!</v>
      </c>
      <c r="B179" t="e">
        <f>IF(Tabelle6[[#This Row],[Anstoß]]="","",LEFT(Tabelle6[[#This Row],[Anstoß]],5)&amp;":00")</f>
        <v>#VALUE!</v>
      </c>
      <c r="C179" t="e">
        <f>IF(Tabelle6[[#This Row],[Spielort]]="","",VLOOKUP(Tabelle6[[#This Row],[Spielort]],Spielort!A:B,2,0))</f>
        <v>#VALUE!</v>
      </c>
      <c r="D179" t="e">
        <f>IF(Tabelle6[[#This Row],[Heim]]="","",INDEX(Mannschaften!C:C,MATCH(Tabelle6[[#This Row],[Heim]],Mannschaften!A:A,0)))</f>
        <v>#VALUE!</v>
      </c>
      <c r="E179" t="e">
        <f>IF(Tabelle6[[#This Row],[Gast]]="","",INDEX(Mannschaften!C:C,MATCH(Tabelle6[[#This Row],[Gast]],Mannschaften!A:A,0)))</f>
        <v>#VALUE!</v>
      </c>
      <c r="F179" t="e">
        <f>IF(Tabelle6[[#This Row],[Sonstiges]]="","",Tabelle6[[#This Row],[Sonstiges]])</f>
        <v>#VALUE!</v>
      </c>
      <c r="G179" t="e">
        <f>IF(Tabelle3[[#This Row],[Heim]]="","",INDEX(Mannschaften!D:D,MATCH(Tabelle3[[#This Row],[Heim]],Mannschaften!C:C,0)))</f>
        <v>#VALUE!</v>
      </c>
      <c r="H179" t="e">
        <f>IF(Tabelle6[[#This Row],[Spieltag]]="","",Tabelle6[[#This Row],[Spieltag]])</f>
        <v>#VALUE!</v>
      </c>
      <c r="I179" t="e">
        <f>IF(Tabelle3[[#This Row],[Datum]]&lt;&gt;"",Saison!$A$2,"")</f>
        <v>#VALUE!</v>
      </c>
    </row>
    <row r="180" spans="1:9" x14ac:dyDescent="0.25">
      <c r="A180" s="18" t="e">
        <f>IF(Tabelle6[[#This Row],[Datum]]="","",Tabelle6[[#This Row],[Datum]])</f>
        <v>#VALUE!</v>
      </c>
      <c r="B180" t="e">
        <f>IF(Tabelle6[[#This Row],[Anstoß]]="","",LEFT(Tabelle6[[#This Row],[Anstoß]],5)&amp;":00")</f>
        <v>#VALUE!</v>
      </c>
      <c r="C180" t="e">
        <f>IF(Tabelle6[[#This Row],[Spielort]]="","",VLOOKUP(Tabelle6[[#This Row],[Spielort]],Spielort!A:B,2,0))</f>
        <v>#VALUE!</v>
      </c>
      <c r="D180" t="e">
        <f>IF(Tabelle6[[#This Row],[Heim]]="","",INDEX(Mannschaften!C:C,MATCH(Tabelle6[[#This Row],[Heim]],Mannschaften!A:A,0)))</f>
        <v>#VALUE!</v>
      </c>
      <c r="E180" t="e">
        <f>IF(Tabelle6[[#This Row],[Gast]]="","",INDEX(Mannschaften!C:C,MATCH(Tabelle6[[#This Row],[Gast]],Mannschaften!A:A,0)))</f>
        <v>#VALUE!</v>
      </c>
      <c r="F180" t="e">
        <f>IF(Tabelle6[[#This Row],[Sonstiges]]="","",Tabelle6[[#This Row],[Sonstiges]])</f>
        <v>#VALUE!</v>
      </c>
      <c r="G180" t="e">
        <f>IF(Tabelle3[[#This Row],[Heim]]="","",INDEX(Mannschaften!D:D,MATCH(Tabelle3[[#This Row],[Heim]],Mannschaften!C:C,0)))</f>
        <v>#VALUE!</v>
      </c>
      <c r="H180" t="e">
        <f>IF(Tabelle6[[#This Row],[Spieltag]]="","",Tabelle6[[#This Row],[Spieltag]])</f>
        <v>#VALUE!</v>
      </c>
      <c r="I180" t="e">
        <f>IF(Tabelle3[[#This Row],[Datum]]&lt;&gt;"",Saison!$A$2,"")</f>
        <v>#VALUE!</v>
      </c>
    </row>
    <row r="181" spans="1:9" x14ac:dyDescent="0.25">
      <c r="A181" s="18" t="e">
        <f>IF(Tabelle6[[#This Row],[Datum]]="","",Tabelle6[[#This Row],[Datum]])</f>
        <v>#VALUE!</v>
      </c>
      <c r="B181" t="e">
        <f>IF(Tabelle6[[#This Row],[Anstoß]]="","",LEFT(Tabelle6[[#This Row],[Anstoß]],5)&amp;":00")</f>
        <v>#VALUE!</v>
      </c>
      <c r="C181" t="e">
        <f>IF(Tabelle6[[#This Row],[Spielort]]="","",VLOOKUP(Tabelle6[[#This Row],[Spielort]],Spielort!A:B,2,0))</f>
        <v>#VALUE!</v>
      </c>
      <c r="D181" t="e">
        <f>IF(Tabelle6[[#This Row],[Heim]]="","",INDEX(Mannschaften!C:C,MATCH(Tabelle6[[#This Row],[Heim]],Mannschaften!A:A,0)))</f>
        <v>#VALUE!</v>
      </c>
      <c r="E181" t="e">
        <f>IF(Tabelle6[[#This Row],[Gast]]="","",INDEX(Mannschaften!C:C,MATCH(Tabelle6[[#This Row],[Gast]],Mannschaften!A:A,0)))</f>
        <v>#VALUE!</v>
      </c>
      <c r="F181" t="e">
        <f>IF(Tabelle6[[#This Row],[Sonstiges]]="","",Tabelle6[[#This Row],[Sonstiges]])</f>
        <v>#VALUE!</v>
      </c>
      <c r="G181" t="e">
        <f>IF(Tabelle3[[#This Row],[Heim]]="","",INDEX(Mannschaften!D:D,MATCH(Tabelle3[[#This Row],[Heim]],Mannschaften!C:C,0)))</f>
        <v>#VALUE!</v>
      </c>
      <c r="H181" t="e">
        <f>IF(Tabelle6[[#This Row],[Spieltag]]="","",Tabelle6[[#This Row],[Spieltag]])</f>
        <v>#VALUE!</v>
      </c>
      <c r="I181" t="e">
        <f>IF(Tabelle3[[#This Row],[Datum]]&lt;&gt;"",Saison!$A$2,"")</f>
        <v>#VALUE!</v>
      </c>
    </row>
    <row r="182" spans="1:9" x14ac:dyDescent="0.25">
      <c r="A182" s="18" t="e">
        <f>IF(Tabelle6[[#This Row],[Datum]]="","",Tabelle6[[#This Row],[Datum]])</f>
        <v>#VALUE!</v>
      </c>
      <c r="B182" t="e">
        <f>IF(Tabelle6[[#This Row],[Anstoß]]="","",LEFT(Tabelle6[[#This Row],[Anstoß]],5)&amp;":00")</f>
        <v>#VALUE!</v>
      </c>
      <c r="C182" t="e">
        <f>IF(Tabelle6[[#This Row],[Spielort]]="","",VLOOKUP(Tabelle6[[#This Row],[Spielort]],Spielort!A:B,2,0))</f>
        <v>#VALUE!</v>
      </c>
      <c r="D182" t="e">
        <f>IF(Tabelle6[[#This Row],[Heim]]="","",INDEX(Mannschaften!C:C,MATCH(Tabelle6[[#This Row],[Heim]],Mannschaften!A:A,0)))</f>
        <v>#VALUE!</v>
      </c>
      <c r="E182" t="e">
        <f>IF(Tabelle6[[#This Row],[Gast]]="","",INDEX(Mannschaften!C:C,MATCH(Tabelle6[[#This Row],[Gast]],Mannschaften!A:A,0)))</f>
        <v>#VALUE!</v>
      </c>
      <c r="F182" t="e">
        <f>IF(Tabelle6[[#This Row],[Sonstiges]]="","",Tabelle6[[#This Row],[Sonstiges]])</f>
        <v>#VALUE!</v>
      </c>
      <c r="G182" t="e">
        <f>IF(Tabelle3[[#This Row],[Heim]]="","",INDEX(Mannschaften!D:D,MATCH(Tabelle3[[#This Row],[Heim]],Mannschaften!C:C,0)))</f>
        <v>#VALUE!</v>
      </c>
      <c r="H182" t="e">
        <f>IF(Tabelle6[[#This Row],[Spieltag]]="","",Tabelle6[[#This Row],[Spieltag]])</f>
        <v>#VALUE!</v>
      </c>
      <c r="I182" t="e">
        <f>IF(Tabelle3[[#This Row],[Datum]]&lt;&gt;"",Saison!$A$2,"")</f>
        <v>#VALUE!</v>
      </c>
    </row>
    <row r="183" spans="1:9" x14ac:dyDescent="0.25">
      <c r="A183" s="18" t="e">
        <f>IF(Tabelle6[[#This Row],[Datum]]="","",Tabelle6[[#This Row],[Datum]])</f>
        <v>#VALUE!</v>
      </c>
      <c r="B183" t="e">
        <f>IF(Tabelle6[[#This Row],[Anstoß]]="","",LEFT(Tabelle6[[#This Row],[Anstoß]],5)&amp;":00")</f>
        <v>#VALUE!</v>
      </c>
      <c r="C183" t="e">
        <f>IF(Tabelle6[[#This Row],[Spielort]]="","",VLOOKUP(Tabelle6[[#This Row],[Spielort]],Spielort!A:B,2,0))</f>
        <v>#VALUE!</v>
      </c>
      <c r="D183" t="e">
        <f>IF(Tabelle6[[#This Row],[Heim]]="","",INDEX(Mannschaften!C:C,MATCH(Tabelle6[[#This Row],[Heim]],Mannschaften!A:A,0)))</f>
        <v>#VALUE!</v>
      </c>
      <c r="E183" t="e">
        <f>IF(Tabelle6[[#This Row],[Gast]]="","",INDEX(Mannschaften!C:C,MATCH(Tabelle6[[#This Row],[Gast]],Mannschaften!A:A,0)))</f>
        <v>#VALUE!</v>
      </c>
      <c r="F183" t="e">
        <f>IF(Tabelle6[[#This Row],[Sonstiges]]="","",Tabelle6[[#This Row],[Sonstiges]])</f>
        <v>#VALUE!</v>
      </c>
      <c r="G183" t="e">
        <f>IF(Tabelle3[[#This Row],[Heim]]="","",INDEX(Mannschaften!D:D,MATCH(Tabelle3[[#This Row],[Heim]],Mannschaften!C:C,0)))</f>
        <v>#VALUE!</v>
      </c>
      <c r="H183" t="e">
        <f>IF(Tabelle6[[#This Row],[Spieltag]]="","",Tabelle6[[#This Row],[Spieltag]])</f>
        <v>#VALUE!</v>
      </c>
      <c r="I183" t="e">
        <f>IF(Tabelle3[[#This Row],[Datum]]&lt;&gt;"",Saison!$A$2,"")</f>
        <v>#VALUE!</v>
      </c>
    </row>
    <row r="184" spans="1:9" x14ac:dyDescent="0.25">
      <c r="A184" s="18" t="e">
        <f>IF(Tabelle6[[#This Row],[Datum]]="","",Tabelle6[[#This Row],[Datum]])</f>
        <v>#VALUE!</v>
      </c>
      <c r="B184" t="e">
        <f>IF(Tabelle6[[#This Row],[Anstoß]]="","",LEFT(Tabelle6[[#This Row],[Anstoß]],5)&amp;":00")</f>
        <v>#VALUE!</v>
      </c>
      <c r="C184" t="e">
        <f>IF(Tabelle6[[#This Row],[Spielort]]="","",VLOOKUP(Tabelle6[[#This Row],[Spielort]],Spielort!A:B,2,0))</f>
        <v>#VALUE!</v>
      </c>
      <c r="D184" t="e">
        <f>IF(Tabelle6[[#This Row],[Heim]]="","",INDEX(Mannschaften!C:C,MATCH(Tabelle6[[#This Row],[Heim]],Mannschaften!A:A,0)))</f>
        <v>#VALUE!</v>
      </c>
      <c r="E184" t="e">
        <f>IF(Tabelle6[[#This Row],[Gast]]="","",INDEX(Mannschaften!C:C,MATCH(Tabelle6[[#This Row],[Gast]],Mannschaften!A:A,0)))</f>
        <v>#VALUE!</v>
      </c>
      <c r="F184" t="e">
        <f>IF(Tabelle6[[#This Row],[Sonstiges]]="","",Tabelle6[[#This Row],[Sonstiges]])</f>
        <v>#VALUE!</v>
      </c>
      <c r="G184" t="e">
        <f>IF(Tabelle3[[#This Row],[Heim]]="","",INDEX(Mannschaften!D:D,MATCH(Tabelle3[[#This Row],[Heim]],Mannschaften!C:C,0)))</f>
        <v>#VALUE!</v>
      </c>
      <c r="H184" t="e">
        <f>IF(Tabelle6[[#This Row],[Spieltag]]="","",Tabelle6[[#This Row],[Spieltag]])</f>
        <v>#VALUE!</v>
      </c>
      <c r="I184" t="e">
        <f>IF(Tabelle3[[#This Row],[Datum]]&lt;&gt;"",Saison!$A$2,"")</f>
        <v>#VALUE!</v>
      </c>
    </row>
    <row r="185" spans="1:9" x14ac:dyDescent="0.25">
      <c r="A185" s="18" t="e">
        <f>IF(Tabelle6[[#This Row],[Datum]]="","",Tabelle6[[#This Row],[Datum]])</f>
        <v>#VALUE!</v>
      </c>
      <c r="B185" t="e">
        <f>IF(Tabelle6[[#This Row],[Anstoß]]="","",LEFT(Tabelle6[[#This Row],[Anstoß]],5)&amp;":00")</f>
        <v>#VALUE!</v>
      </c>
      <c r="C185" t="e">
        <f>IF(Tabelle6[[#This Row],[Spielort]]="","",VLOOKUP(Tabelle6[[#This Row],[Spielort]],Spielort!A:B,2,0))</f>
        <v>#VALUE!</v>
      </c>
      <c r="D185" t="e">
        <f>IF(Tabelle6[[#This Row],[Heim]]="","",INDEX(Mannschaften!C:C,MATCH(Tabelle6[[#This Row],[Heim]],Mannschaften!A:A,0)))</f>
        <v>#VALUE!</v>
      </c>
      <c r="E185" t="e">
        <f>IF(Tabelle6[[#This Row],[Gast]]="","",INDEX(Mannschaften!C:C,MATCH(Tabelle6[[#This Row],[Gast]],Mannschaften!A:A,0)))</f>
        <v>#VALUE!</v>
      </c>
      <c r="F185" t="e">
        <f>IF(Tabelle6[[#This Row],[Sonstiges]]="","",Tabelle6[[#This Row],[Sonstiges]])</f>
        <v>#VALUE!</v>
      </c>
      <c r="G185" t="e">
        <f>IF(Tabelle3[[#This Row],[Heim]]="","",INDEX(Mannschaften!D:D,MATCH(Tabelle3[[#This Row],[Heim]],Mannschaften!C:C,0)))</f>
        <v>#VALUE!</v>
      </c>
      <c r="H185" t="e">
        <f>IF(Tabelle6[[#This Row],[Spieltag]]="","",Tabelle6[[#This Row],[Spieltag]])</f>
        <v>#VALUE!</v>
      </c>
      <c r="I185" t="e">
        <f>IF(Tabelle3[[#This Row],[Datum]]&lt;&gt;"",Saison!$A$2,"")</f>
        <v>#VALUE!</v>
      </c>
    </row>
    <row r="186" spans="1:9" x14ac:dyDescent="0.25">
      <c r="A186" s="18" t="e">
        <f>IF(Tabelle6[[#This Row],[Datum]]="","",Tabelle6[[#This Row],[Datum]])</f>
        <v>#VALUE!</v>
      </c>
      <c r="B186" t="e">
        <f>IF(Tabelle6[[#This Row],[Anstoß]]="","",LEFT(Tabelle6[[#This Row],[Anstoß]],5)&amp;":00")</f>
        <v>#VALUE!</v>
      </c>
      <c r="C186" t="e">
        <f>IF(Tabelle6[[#This Row],[Spielort]]="","",VLOOKUP(Tabelle6[[#This Row],[Spielort]],Spielort!A:B,2,0))</f>
        <v>#VALUE!</v>
      </c>
      <c r="D186" t="e">
        <f>IF(Tabelle6[[#This Row],[Heim]]="","",INDEX(Mannschaften!C:C,MATCH(Tabelle6[[#This Row],[Heim]],Mannschaften!A:A,0)))</f>
        <v>#VALUE!</v>
      </c>
      <c r="E186" t="e">
        <f>IF(Tabelle6[[#This Row],[Gast]]="","",INDEX(Mannschaften!C:C,MATCH(Tabelle6[[#This Row],[Gast]],Mannschaften!A:A,0)))</f>
        <v>#VALUE!</v>
      </c>
      <c r="F186" t="e">
        <f>IF(Tabelle6[[#This Row],[Sonstiges]]="","",Tabelle6[[#This Row],[Sonstiges]])</f>
        <v>#VALUE!</v>
      </c>
      <c r="G186" t="e">
        <f>IF(Tabelle3[[#This Row],[Heim]]="","",INDEX(Mannschaften!D:D,MATCH(Tabelle3[[#This Row],[Heim]],Mannschaften!C:C,0)))</f>
        <v>#VALUE!</v>
      </c>
      <c r="H186" t="e">
        <f>IF(Tabelle6[[#This Row],[Spieltag]]="","",Tabelle6[[#This Row],[Spieltag]])</f>
        <v>#VALUE!</v>
      </c>
      <c r="I186" t="e">
        <f>IF(Tabelle3[[#This Row],[Datum]]&lt;&gt;"",Saison!$A$2,"")</f>
        <v>#VALUE!</v>
      </c>
    </row>
    <row r="187" spans="1:9" x14ac:dyDescent="0.25">
      <c r="A187" s="18" t="e">
        <f>IF(Tabelle6[[#This Row],[Datum]]="","",Tabelle6[[#This Row],[Datum]])</f>
        <v>#VALUE!</v>
      </c>
      <c r="B187" t="e">
        <f>IF(Tabelle6[[#This Row],[Anstoß]]="","",LEFT(Tabelle6[[#This Row],[Anstoß]],5)&amp;":00")</f>
        <v>#VALUE!</v>
      </c>
      <c r="C187" t="e">
        <f>IF(Tabelle6[[#This Row],[Spielort]]="","",VLOOKUP(Tabelle6[[#This Row],[Spielort]],Spielort!A:B,2,0))</f>
        <v>#VALUE!</v>
      </c>
      <c r="D187" t="e">
        <f>IF(Tabelle6[[#This Row],[Heim]]="","",INDEX(Mannschaften!C:C,MATCH(Tabelle6[[#This Row],[Heim]],Mannschaften!A:A,0)))</f>
        <v>#VALUE!</v>
      </c>
      <c r="E187" t="e">
        <f>IF(Tabelle6[[#This Row],[Gast]]="","",INDEX(Mannschaften!C:C,MATCH(Tabelle6[[#This Row],[Gast]],Mannschaften!A:A,0)))</f>
        <v>#VALUE!</v>
      </c>
      <c r="F187" t="e">
        <f>IF(Tabelle6[[#This Row],[Sonstiges]]="","",Tabelle6[[#This Row],[Sonstiges]])</f>
        <v>#VALUE!</v>
      </c>
      <c r="G187" t="e">
        <f>IF(Tabelle3[[#This Row],[Heim]]="","",INDEX(Mannschaften!D:D,MATCH(Tabelle3[[#This Row],[Heim]],Mannschaften!C:C,0)))</f>
        <v>#VALUE!</v>
      </c>
      <c r="H187" t="e">
        <f>IF(Tabelle6[[#This Row],[Spieltag]]="","",Tabelle6[[#This Row],[Spieltag]])</f>
        <v>#VALUE!</v>
      </c>
      <c r="I187" t="e">
        <f>IF(Tabelle3[[#This Row],[Datum]]&lt;&gt;"",Saison!$A$2,"")</f>
        <v>#VALUE!</v>
      </c>
    </row>
    <row r="188" spans="1:9" x14ac:dyDescent="0.25">
      <c r="A188" s="18" t="e">
        <f>IF(Tabelle6[[#This Row],[Datum]]="","",Tabelle6[[#This Row],[Datum]])</f>
        <v>#VALUE!</v>
      </c>
      <c r="B188" t="e">
        <f>IF(Tabelle6[[#This Row],[Anstoß]]="","",LEFT(Tabelle6[[#This Row],[Anstoß]],5)&amp;":00")</f>
        <v>#VALUE!</v>
      </c>
      <c r="C188" t="e">
        <f>IF(Tabelle6[[#This Row],[Spielort]]="","",VLOOKUP(Tabelle6[[#This Row],[Spielort]],Spielort!A:B,2,0))</f>
        <v>#VALUE!</v>
      </c>
      <c r="D188" t="e">
        <f>IF(Tabelle6[[#This Row],[Heim]]="","",INDEX(Mannschaften!C:C,MATCH(Tabelle6[[#This Row],[Heim]],Mannschaften!A:A,0)))</f>
        <v>#VALUE!</v>
      </c>
      <c r="E188" t="e">
        <f>IF(Tabelle6[[#This Row],[Gast]]="","",INDEX(Mannschaften!C:C,MATCH(Tabelle6[[#This Row],[Gast]],Mannschaften!A:A,0)))</f>
        <v>#VALUE!</v>
      </c>
      <c r="F188" t="e">
        <f>IF(Tabelle6[[#This Row],[Sonstiges]]="","",Tabelle6[[#This Row],[Sonstiges]])</f>
        <v>#VALUE!</v>
      </c>
      <c r="G188" t="e">
        <f>IF(Tabelle3[[#This Row],[Heim]]="","",INDEX(Mannschaften!D:D,MATCH(Tabelle3[[#This Row],[Heim]],Mannschaften!C:C,0)))</f>
        <v>#VALUE!</v>
      </c>
      <c r="H188" t="e">
        <f>IF(Tabelle6[[#This Row],[Spieltag]]="","",Tabelle6[[#This Row],[Spieltag]])</f>
        <v>#VALUE!</v>
      </c>
      <c r="I188" t="e">
        <f>IF(Tabelle3[[#This Row],[Datum]]&lt;&gt;"",Saison!$A$2,"")</f>
        <v>#VALUE!</v>
      </c>
    </row>
    <row r="189" spans="1:9" x14ac:dyDescent="0.25">
      <c r="A189" s="18" t="e">
        <f>IF(Tabelle6[[#This Row],[Datum]]="","",Tabelle6[[#This Row],[Datum]])</f>
        <v>#VALUE!</v>
      </c>
      <c r="B189" t="e">
        <f>IF(Tabelle6[[#This Row],[Anstoß]]="","",LEFT(Tabelle6[[#This Row],[Anstoß]],5)&amp;":00")</f>
        <v>#VALUE!</v>
      </c>
      <c r="C189" t="e">
        <f>IF(Tabelle6[[#This Row],[Spielort]]="","",VLOOKUP(Tabelle6[[#This Row],[Spielort]],Spielort!A:B,2,0))</f>
        <v>#VALUE!</v>
      </c>
      <c r="D189" t="e">
        <f>IF(Tabelle6[[#This Row],[Heim]]="","",INDEX(Mannschaften!C:C,MATCH(Tabelle6[[#This Row],[Heim]],Mannschaften!A:A,0)))</f>
        <v>#VALUE!</v>
      </c>
      <c r="E189" t="e">
        <f>IF(Tabelle6[[#This Row],[Gast]]="","",INDEX(Mannschaften!C:C,MATCH(Tabelle6[[#This Row],[Gast]],Mannschaften!A:A,0)))</f>
        <v>#VALUE!</v>
      </c>
      <c r="F189" t="e">
        <f>IF(Tabelle6[[#This Row],[Sonstiges]]="","",Tabelle6[[#This Row],[Sonstiges]])</f>
        <v>#VALUE!</v>
      </c>
      <c r="G189" t="e">
        <f>IF(Tabelle3[[#This Row],[Heim]]="","",INDEX(Mannschaften!D:D,MATCH(Tabelle3[[#This Row],[Heim]],Mannschaften!C:C,0)))</f>
        <v>#VALUE!</v>
      </c>
      <c r="H189" t="e">
        <f>IF(Tabelle6[[#This Row],[Spieltag]]="","",Tabelle6[[#This Row],[Spieltag]])</f>
        <v>#VALUE!</v>
      </c>
      <c r="I189" t="e">
        <f>IF(Tabelle3[[#This Row],[Datum]]&lt;&gt;"",Saison!$A$2,"")</f>
        <v>#VALUE!</v>
      </c>
    </row>
    <row r="190" spans="1:9" x14ac:dyDescent="0.25">
      <c r="A190" s="18" t="e">
        <f>IF(Tabelle6[[#This Row],[Datum]]="","",Tabelle6[[#This Row],[Datum]])</f>
        <v>#VALUE!</v>
      </c>
      <c r="B190" t="e">
        <f>IF(Tabelle6[[#This Row],[Anstoß]]="","",LEFT(Tabelle6[[#This Row],[Anstoß]],5)&amp;":00")</f>
        <v>#VALUE!</v>
      </c>
      <c r="C190" t="e">
        <f>IF(Tabelle6[[#This Row],[Spielort]]="","",VLOOKUP(Tabelle6[[#This Row],[Spielort]],Spielort!A:B,2,0))</f>
        <v>#VALUE!</v>
      </c>
      <c r="D190" t="e">
        <f>IF(Tabelle6[[#This Row],[Heim]]="","",INDEX(Mannschaften!C:C,MATCH(Tabelle6[[#This Row],[Heim]],Mannschaften!A:A,0)))</f>
        <v>#VALUE!</v>
      </c>
      <c r="E190" t="e">
        <f>IF(Tabelle6[[#This Row],[Gast]]="","",INDEX(Mannschaften!C:C,MATCH(Tabelle6[[#This Row],[Gast]],Mannschaften!A:A,0)))</f>
        <v>#VALUE!</v>
      </c>
      <c r="F190" t="e">
        <f>IF(Tabelle6[[#This Row],[Sonstiges]]="","",Tabelle6[[#This Row],[Sonstiges]])</f>
        <v>#VALUE!</v>
      </c>
      <c r="G190" t="e">
        <f>IF(Tabelle3[[#This Row],[Heim]]="","",INDEX(Mannschaften!D:D,MATCH(Tabelle3[[#This Row],[Heim]],Mannschaften!C:C,0)))</f>
        <v>#VALUE!</v>
      </c>
      <c r="H190" t="e">
        <f>IF(Tabelle6[[#This Row],[Spieltag]]="","",Tabelle6[[#This Row],[Spieltag]])</f>
        <v>#VALUE!</v>
      </c>
      <c r="I190" t="e">
        <f>IF(Tabelle3[[#This Row],[Datum]]&lt;&gt;"",Saison!$A$2,"")</f>
        <v>#VALUE!</v>
      </c>
    </row>
    <row r="191" spans="1:9" x14ac:dyDescent="0.25">
      <c r="A191" s="18" t="e">
        <f>IF(Tabelle6[[#This Row],[Datum]]="","",Tabelle6[[#This Row],[Datum]])</f>
        <v>#VALUE!</v>
      </c>
      <c r="B191" t="e">
        <f>IF(Tabelle6[[#This Row],[Anstoß]]="","",LEFT(Tabelle6[[#This Row],[Anstoß]],5)&amp;":00")</f>
        <v>#VALUE!</v>
      </c>
      <c r="C191" t="e">
        <f>IF(Tabelle6[[#This Row],[Spielort]]="","",VLOOKUP(Tabelle6[[#This Row],[Spielort]],Spielort!A:B,2,0))</f>
        <v>#VALUE!</v>
      </c>
      <c r="D191" t="e">
        <f>IF(Tabelle6[[#This Row],[Heim]]="","",INDEX(Mannschaften!C:C,MATCH(Tabelle6[[#This Row],[Heim]],Mannschaften!A:A,0)))</f>
        <v>#VALUE!</v>
      </c>
      <c r="E191" t="e">
        <f>IF(Tabelle6[[#This Row],[Gast]]="","",INDEX(Mannschaften!C:C,MATCH(Tabelle6[[#This Row],[Gast]],Mannschaften!A:A,0)))</f>
        <v>#VALUE!</v>
      </c>
      <c r="F191" t="e">
        <f>IF(Tabelle6[[#This Row],[Sonstiges]]="","",Tabelle6[[#This Row],[Sonstiges]])</f>
        <v>#VALUE!</v>
      </c>
      <c r="G191" t="e">
        <f>IF(Tabelle3[[#This Row],[Heim]]="","",INDEX(Mannschaften!D:D,MATCH(Tabelle3[[#This Row],[Heim]],Mannschaften!C:C,0)))</f>
        <v>#VALUE!</v>
      </c>
      <c r="H191" t="e">
        <f>IF(Tabelle6[[#This Row],[Spieltag]]="","",Tabelle6[[#This Row],[Spieltag]])</f>
        <v>#VALUE!</v>
      </c>
      <c r="I191" t="e">
        <f>IF(Tabelle3[[#This Row],[Datum]]&lt;&gt;"",Saison!$A$2,"")</f>
        <v>#VALUE!</v>
      </c>
    </row>
    <row r="192" spans="1:9" x14ac:dyDescent="0.25">
      <c r="A192" s="18" t="e">
        <f>IF(Tabelle6[[#This Row],[Datum]]="","",Tabelle6[[#This Row],[Datum]])</f>
        <v>#VALUE!</v>
      </c>
      <c r="B192" t="e">
        <f>IF(Tabelle6[[#This Row],[Anstoß]]="","",LEFT(Tabelle6[[#This Row],[Anstoß]],5)&amp;":00")</f>
        <v>#VALUE!</v>
      </c>
      <c r="C192" t="e">
        <f>IF(Tabelle6[[#This Row],[Spielort]]="","",VLOOKUP(Tabelle6[[#This Row],[Spielort]],Spielort!A:B,2,0))</f>
        <v>#VALUE!</v>
      </c>
      <c r="D192" t="e">
        <f>IF(Tabelle6[[#This Row],[Heim]]="","",INDEX(Mannschaften!C:C,MATCH(Tabelle6[[#This Row],[Heim]],Mannschaften!A:A,0)))</f>
        <v>#VALUE!</v>
      </c>
      <c r="E192" t="e">
        <f>IF(Tabelle6[[#This Row],[Gast]]="","",INDEX(Mannschaften!C:C,MATCH(Tabelle6[[#This Row],[Gast]],Mannschaften!A:A,0)))</f>
        <v>#VALUE!</v>
      </c>
      <c r="F192" t="e">
        <f>IF(Tabelle6[[#This Row],[Sonstiges]]="","",Tabelle6[[#This Row],[Sonstiges]])</f>
        <v>#VALUE!</v>
      </c>
      <c r="G192" t="e">
        <f>IF(Tabelle3[[#This Row],[Heim]]="","",INDEX(Mannschaften!D:D,MATCH(Tabelle3[[#This Row],[Heim]],Mannschaften!C:C,0)))</f>
        <v>#VALUE!</v>
      </c>
      <c r="H192" t="e">
        <f>IF(Tabelle6[[#This Row],[Spieltag]]="","",Tabelle6[[#This Row],[Spieltag]])</f>
        <v>#VALUE!</v>
      </c>
      <c r="I192" t="e">
        <f>IF(Tabelle3[[#This Row],[Datum]]&lt;&gt;"",Saison!$A$2,"")</f>
        <v>#VALUE!</v>
      </c>
    </row>
    <row r="193" spans="1:9" x14ac:dyDescent="0.25">
      <c r="A193" s="18" t="e">
        <f>IF(Tabelle6[[#This Row],[Datum]]="","",Tabelle6[[#This Row],[Datum]])</f>
        <v>#VALUE!</v>
      </c>
      <c r="B193" t="e">
        <f>IF(Tabelle6[[#This Row],[Anstoß]]="","",LEFT(Tabelle6[[#This Row],[Anstoß]],5)&amp;":00")</f>
        <v>#VALUE!</v>
      </c>
      <c r="C193" t="e">
        <f>IF(Tabelle6[[#This Row],[Spielort]]="","",VLOOKUP(Tabelle6[[#This Row],[Spielort]],Spielort!A:B,2,0))</f>
        <v>#VALUE!</v>
      </c>
      <c r="D193" t="e">
        <f>IF(Tabelle6[[#This Row],[Heim]]="","",INDEX(Mannschaften!C:C,MATCH(Tabelle6[[#This Row],[Heim]],Mannschaften!A:A,0)))</f>
        <v>#VALUE!</v>
      </c>
      <c r="E193" t="e">
        <f>IF(Tabelle6[[#This Row],[Gast]]="","",INDEX(Mannschaften!C:C,MATCH(Tabelle6[[#This Row],[Gast]],Mannschaften!A:A,0)))</f>
        <v>#VALUE!</v>
      </c>
      <c r="F193" t="e">
        <f>IF(Tabelle6[[#This Row],[Sonstiges]]="","",Tabelle6[[#This Row],[Sonstiges]])</f>
        <v>#VALUE!</v>
      </c>
      <c r="G193" t="e">
        <f>IF(Tabelle3[[#This Row],[Heim]]="","",INDEX(Mannschaften!D:D,MATCH(Tabelle3[[#This Row],[Heim]],Mannschaften!C:C,0)))</f>
        <v>#VALUE!</v>
      </c>
      <c r="H193" t="e">
        <f>IF(Tabelle6[[#This Row],[Spieltag]]="","",Tabelle6[[#This Row],[Spieltag]])</f>
        <v>#VALUE!</v>
      </c>
      <c r="I193" t="e">
        <f>IF(Tabelle3[[#This Row],[Datum]]&lt;&gt;"",Saison!$A$2,"")</f>
        <v>#VALUE!</v>
      </c>
    </row>
    <row r="194" spans="1:9" x14ac:dyDescent="0.25">
      <c r="A194" s="18" t="e">
        <f>IF(Tabelle6[[#This Row],[Datum]]="","",Tabelle6[[#This Row],[Datum]])</f>
        <v>#VALUE!</v>
      </c>
      <c r="B194" t="e">
        <f>IF(Tabelle6[[#This Row],[Anstoß]]="","",LEFT(Tabelle6[[#This Row],[Anstoß]],5)&amp;":00")</f>
        <v>#VALUE!</v>
      </c>
      <c r="C194" t="e">
        <f>IF(Tabelle6[[#This Row],[Spielort]]="","",VLOOKUP(Tabelle6[[#This Row],[Spielort]],Spielort!A:B,2,0))</f>
        <v>#VALUE!</v>
      </c>
      <c r="D194" t="e">
        <f>IF(Tabelle6[[#This Row],[Heim]]="","",INDEX(Mannschaften!C:C,MATCH(Tabelle6[[#This Row],[Heim]],Mannschaften!A:A,0)))</f>
        <v>#VALUE!</v>
      </c>
      <c r="E194" t="e">
        <f>IF(Tabelle6[[#This Row],[Gast]]="","",INDEX(Mannschaften!C:C,MATCH(Tabelle6[[#This Row],[Gast]],Mannschaften!A:A,0)))</f>
        <v>#VALUE!</v>
      </c>
      <c r="F194" t="e">
        <f>IF(Tabelle6[[#This Row],[Sonstiges]]="","",Tabelle6[[#This Row],[Sonstiges]])</f>
        <v>#VALUE!</v>
      </c>
      <c r="G194" t="e">
        <f>IF(Tabelle3[[#This Row],[Heim]]="","",INDEX(Mannschaften!D:D,MATCH(Tabelle3[[#This Row],[Heim]],Mannschaften!C:C,0)))</f>
        <v>#VALUE!</v>
      </c>
      <c r="H194" t="e">
        <f>IF(Tabelle6[[#This Row],[Spieltag]]="","",Tabelle6[[#This Row],[Spieltag]])</f>
        <v>#VALUE!</v>
      </c>
      <c r="I194" t="e">
        <f>IF(Tabelle3[[#This Row],[Datum]]&lt;&gt;"",Saison!$A$2,"")</f>
        <v>#VALUE!</v>
      </c>
    </row>
    <row r="195" spans="1:9" x14ac:dyDescent="0.25">
      <c r="A195" s="18" t="e">
        <f>IF(Tabelle6[[#This Row],[Datum]]="","",Tabelle6[[#This Row],[Datum]])</f>
        <v>#VALUE!</v>
      </c>
      <c r="B195" t="e">
        <f>IF(Tabelle6[[#This Row],[Anstoß]]="","",LEFT(Tabelle6[[#This Row],[Anstoß]],5)&amp;":00")</f>
        <v>#VALUE!</v>
      </c>
      <c r="C195" t="e">
        <f>IF(Tabelle6[[#This Row],[Spielort]]="","",VLOOKUP(Tabelle6[[#This Row],[Spielort]],Spielort!A:B,2,0))</f>
        <v>#VALUE!</v>
      </c>
      <c r="D195" t="e">
        <f>IF(Tabelle6[[#This Row],[Heim]]="","",INDEX(Mannschaften!C:C,MATCH(Tabelle6[[#This Row],[Heim]],Mannschaften!A:A,0)))</f>
        <v>#VALUE!</v>
      </c>
      <c r="E195" t="e">
        <f>IF(Tabelle6[[#This Row],[Gast]]="","",INDEX(Mannschaften!C:C,MATCH(Tabelle6[[#This Row],[Gast]],Mannschaften!A:A,0)))</f>
        <v>#VALUE!</v>
      </c>
      <c r="F195" t="e">
        <f>IF(Tabelle6[[#This Row],[Sonstiges]]="","",Tabelle6[[#This Row],[Sonstiges]])</f>
        <v>#VALUE!</v>
      </c>
      <c r="G195" t="e">
        <f>IF(Tabelle3[[#This Row],[Heim]]="","",INDEX(Mannschaften!D:D,MATCH(Tabelle3[[#This Row],[Heim]],Mannschaften!C:C,0)))</f>
        <v>#VALUE!</v>
      </c>
      <c r="H195" t="e">
        <f>IF(Tabelle6[[#This Row],[Spieltag]]="","",Tabelle6[[#This Row],[Spieltag]])</f>
        <v>#VALUE!</v>
      </c>
      <c r="I195" t="e">
        <f>IF(Tabelle3[[#This Row],[Datum]]&lt;&gt;"",Saison!$A$2,"")</f>
        <v>#VALUE!</v>
      </c>
    </row>
    <row r="196" spans="1:9" x14ac:dyDescent="0.25">
      <c r="A196" s="18" t="e">
        <f>IF(Tabelle6[[#This Row],[Datum]]="","",Tabelle6[[#This Row],[Datum]])</f>
        <v>#VALUE!</v>
      </c>
      <c r="B196" t="e">
        <f>IF(Tabelle6[[#This Row],[Anstoß]]="","",LEFT(Tabelle6[[#This Row],[Anstoß]],5)&amp;":00")</f>
        <v>#VALUE!</v>
      </c>
      <c r="C196" t="e">
        <f>IF(Tabelle6[[#This Row],[Spielort]]="","",VLOOKUP(Tabelle6[[#This Row],[Spielort]],Spielort!A:B,2,0))</f>
        <v>#VALUE!</v>
      </c>
      <c r="D196" t="e">
        <f>IF(Tabelle6[[#This Row],[Heim]]="","",INDEX(Mannschaften!C:C,MATCH(Tabelle6[[#This Row],[Heim]],Mannschaften!A:A,0)))</f>
        <v>#VALUE!</v>
      </c>
      <c r="E196" t="e">
        <f>IF(Tabelle6[[#This Row],[Gast]]="","",INDEX(Mannschaften!C:C,MATCH(Tabelle6[[#This Row],[Gast]],Mannschaften!A:A,0)))</f>
        <v>#VALUE!</v>
      </c>
      <c r="F196" t="e">
        <f>IF(Tabelle6[[#This Row],[Sonstiges]]="","",Tabelle6[[#This Row],[Sonstiges]])</f>
        <v>#VALUE!</v>
      </c>
      <c r="G196" t="e">
        <f>IF(Tabelle3[[#This Row],[Heim]]="","",INDEX(Mannschaften!D:D,MATCH(Tabelle3[[#This Row],[Heim]],Mannschaften!C:C,0)))</f>
        <v>#VALUE!</v>
      </c>
      <c r="H196" t="e">
        <f>IF(Tabelle6[[#This Row],[Spieltag]]="","",Tabelle6[[#This Row],[Spieltag]])</f>
        <v>#VALUE!</v>
      </c>
      <c r="I196" t="e">
        <f>IF(Tabelle3[[#This Row],[Datum]]&lt;&gt;"",Saison!$A$2,"")</f>
        <v>#VALUE!</v>
      </c>
    </row>
    <row r="197" spans="1:9" x14ac:dyDescent="0.25">
      <c r="A197" s="18" t="e">
        <f>IF(Tabelle6[[#This Row],[Datum]]="","",Tabelle6[[#This Row],[Datum]])</f>
        <v>#VALUE!</v>
      </c>
      <c r="B197" t="e">
        <f>IF(Tabelle6[[#This Row],[Anstoß]]="","",LEFT(Tabelle6[[#This Row],[Anstoß]],5)&amp;":00")</f>
        <v>#VALUE!</v>
      </c>
      <c r="C197" t="e">
        <f>IF(Tabelle6[[#This Row],[Spielort]]="","",VLOOKUP(Tabelle6[[#This Row],[Spielort]],Spielort!A:B,2,0))</f>
        <v>#VALUE!</v>
      </c>
      <c r="D197" t="e">
        <f>IF(Tabelle6[[#This Row],[Heim]]="","",INDEX(Mannschaften!C:C,MATCH(Tabelle6[[#This Row],[Heim]],Mannschaften!A:A,0)))</f>
        <v>#VALUE!</v>
      </c>
      <c r="E197" t="e">
        <f>IF(Tabelle6[[#This Row],[Gast]]="","",INDEX(Mannschaften!C:C,MATCH(Tabelle6[[#This Row],[Gast]],Mannschaften!A:A,0)))</f>
        <v>#VALUE!</v>
      </c>
      <c r="F197" t="e">
        <f>IF(Tabelle6[[#This Row],[Sonstiges]]="","",Tabelle6[[#This Row],[Sonstiges]])</f>
        <v>#VALUE!</v>
      </c>
      <c r="G197" t="e">
        <f>IF(Tabelle3[[#This Row],[Heim]]="","",INDEX(Mannschaften!D:D,MATCH(Tabelle3[[#This Row],[Heim]],Mannschaften!C:C,0)))</f>
        <v>#VALUE!</v>
      </c>
      <c r="H197" t="e">
        <f>IF(Tabelle6[[#This Row],[Spieltag]]="","",Tabelle6[[#This Row],[Spieltag]])</f>
        <v>#VALUE!</v>
      </c>
      <c r="I197" t="e">
        <f>IF(Tabelle3[[#This Row],[Datum]]&lt;&gt;"",Saison!$A$2,"")</f>
        <v>#VALUE!</v>
      </c>
    </row>
    <row r="198" spans="1:9" x14ac:dyDescent="0.25">
      <c r="A198" s="18" t="e">
        <f>IF(Tabelle6[[#This Row],[Datum]]="","",Tabelle6[[#This Row],[Datum]])</f>
        <v>#VALUE!</v>
      </c>
      <c r="B198" t="e">
        <f>IF(Tabelle6[[#This Row],[Anstoß]]="","",LEFT(Tabelle6[[#This Row],[Anstoß]],5)&amp;":00")</f>
        <v>#VALUE!</v>
      </c>
      <c r="C198" t="e">
        <f>IF(Tabelle6[[#This Row],[Spielort]]="","",VLOOKUP(Tabelle6[[#This Row],[Spielort]],Spielort!A:B,2,0))</f>
        <v>#VALUE!</v>
      </c>
      <c r="D198" t="e">
        <f>IF(Tabelle6[[#This Row],[Heim]]="","",INDEX(Mannschaften!C:C,MATCH(Tabelle6[[#This Row],[Heim]],Mannschaften!A:A,0)))</f>
        <v>#VALUE!</v>
      </c>
      <c r="E198" t="e">
        <f>IF(Tabelle6[[#This Row],[Gast]]="","",INDEX(Mannschaften!C:C,MATCH(Tabelle6[[#This Row],[Gast]],Mannschaften!A:A,0)))</f>
        <v>#VALUE!</v>
      </c>
      <c r="F198" t="e">
        <f>IF(Tabelle6[[#This Row],[Sonstiges]]="","",Tabelle6[[#This Row],[Sonstiges]])</f>
        <v>#VALUE!</v>
      </c>
      <c r="G198" t="e">
        <f>IF(Tabelle3[[#This Row],[Heim]]="","",INDEX(Mannschaften!D:D,MATCH(Tabelle3[[#This Row],[Heim]],Mannschaften!C:C,0)))</f>
        <v>#VALUE!</v>
      </c>
      <c r="H198" t="e">
        <f>IF(Tabelle6[[#This Row],[Spieltag]]="","",Tabelle6[[#This Row],[Spieltag]])</f>
        <v>#VALUE!</v>
      </c>
      <c r="I198" t="e">
        <f>IF(Tabelle3[[#This Row],[Datum]]&lt;&gt;"",Saison!$A$2,"")</f>
        <v>#VALUE!</v>
      </c>
    </row>
    <row r="199" spans="1:9" x14ac:dyDescent="0.25">
      <c r="A199" s="18" t="e">
        <f>IF(Tabelle6[[#This Row],[Datum]]="","",Tabelle6[[#This Row],[Datum]])</f>
        <v>#VALUE!</v>
      </c>
      <c r="B199" t="e">
        <f>IF(Tabelle6[[#This Row],[Anstoß]]="","",LEFT(Tabelle6[[#This Row],[Anstoß]],5)&amp;":00")</f>
        <v>#VALUE!</v>
      </c>
      <c r="C199" t="e">
        <f>IF(Tabelle6[[#This Row],[Spielort]]="","",VLOOKUP(Tabelle6[[#This Row],[Spielort]],Spielort!A:B,2,0))</f>
        <v>#VALUE!</v>
      </c>
      <c r="D199" t="e">
        <f>IF(Tabelle6[[#This Row],[Heim]]="","",INDEX(Mannschaften!C:C,MATCH(Tabelle6[[#This Row],[Heim]],Mannschaften!A:A,0)))</f>
        <v>#VALUE!</v>
      </c>
      <c r="E199" t="e">
        <f>IF(Tabelle6[[#This Row],[Gast]]="","",INDEX(Mannschaften!C:C,MATCH(Tabelle6[[#This Row],[Gast]],Mannschaften!A:A,0)))</f>
        <v>#VALUE!</v>
      </c>
      <c r="F199" t="e">
        <f>IF(Tabelle6[[#This Row],[Sonstiges]]="","",Tabelle6[[#This Row],[Sonstiges]])</f>
        <v>#VALUE!</v>
      </c>
      <c r="G199" t="e">
        <f>IF(Tabelle3[[#This Row],[Heim]]="","",INDEX(Mannschaften!D:D,MATCH(Tabelle3[[#This Row],[Heim]],Mannschaften!C:C,0)))</f>
        <v>#VALUE!</v>
      </c>
      <c r="H199" t="e">
        <f>IF(Tabelle6[[#This Row],[Spieltag]]="","",Tabelle6[[#This Row],[Spieltag]])</f>
        <v>#VALUE!</v>
      </c>
      <c r="I199" t="e">
        <f>IF(Tabelle3[[#This Row],[Datum]]&lt;&gt;"",Saison!$A$2,"")</f>
        <v>#VALUE!</v>
      </c>
    </row>
    <row r="200" spans="1:9" x14ac:dyDescent="0.25">
      <c r="A200" s="18" t="e">
        <f>IF(Tabelle6[[#This Row],[Datum]]="","",Tabelle6[[#This Row],[Datum]])</f>
        <v>#VALUE!</v>
      </c>
      <c r="B200" t="e">
        <f>IF(Tabelle6[[#This Row],[Anstoß]]="","",LEFT(Tabelle6[[#This Row],[Anstoß]],5)&amp;":00")</f>
        <v>#VALUE!</v>
      </c>
      <c r="C200" t="e">
        <f>IF(Tabelle6[[#This Row],[Spielort]]="","",VLOOKUP(Tabelle6[[#This Row],[Spielort]],Spielort!A:B,2,0))</f>
        <v>#VALUE!</v>
      </c>
      <c r="D200" t="e">
        <f>IF(Tabelle6[[#This Row],[Heim]]="","",INDEX(Mannschaften!C:C,MATCH(Tabelle6[[#This Row],[Heim]],Mannschaften!A:A,0)))</f>
        <v>#VALUE!</v>
      </c>
      <c r="E200" t="e">
        <f>IF(Tabelle6[[#This Row],[Gast]]="","",INDEX(Mannschaften!C:C,MATCH(Tabelle6[[#This Row],[Gast]],Mannschaften!A:A,0)))</f>
        <v>#VALUE!</v>
      </c>
      <c r="F200" t="e">
        <f>IF(Tabelle6[[#This Row],[Sonstiges]]="","",Tabelle6[[#This Row],[Sonstiges]])</f>
        <v>#VALUE!</v>
      </c>
      <c r="G200" t="e">
        <f>IF(Tabelle3[[#This Row],[Heim]]="","",INDEX(Mannschaften!D:D,MATCH(Tabelle3[[#This Row],[Heim]],Mannschaften!C:C,0)))</f>
        <v>#VALUE!</v>
      </c>
      <c r="H200" t="e">
        <f>IF(Tabelle6[[#This Row],[Spieltag]]="","",Tabelle6[[#This Row],[Spieltag]])</f>
        <v>#VALUE!</v>
      </c>
      <c r="I200" t="e">
        <f>IF(Tabelle3[[#This Row],[Datum]]&lt;&gt;"",Saison!$A$2,"")</f>
        <v>#VALUE!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9"/>
  <sheetViews>
    <sheetView zoomScale="110" zoomScaleNormal="110" workbookViewId="0">
      <selection activeCell="A2" sqref="A2:A56"/>
    </sheetView>
  </sheetViews>
  <sheetFormatPr baseColWidth="10" defaultColWidth="9.42578125" defaultRowHeight="15" x14ac:dyDescent="0.25"/>
  <cols>
    <col min="1" max="1" width="75.140625" customWidth="1"/>
    <col min="2" max="256" width="11" customWidth="1"/>
  </cols>
  <sheetData>
    <row r="1" spans="1:1" x14ac:dyDescent="0.25">
      <c r="A1" s="17" t="s">
        <v>46</v>
      </c>
    </row>
    <row r="2" spans="1:1" x14ac:dyDescent="0.25">
      <c r="A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2023-09-20, 20:00:00, 21, 103, 102, , Stadtliga, 1, 8;</v>
      </c>
    </row>
    <row r="3" spans="1:1" x14ac:dyDescent="0.25">
      <c r="A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2023-09-22, 20:00:00, 14, 106, 109, , Stadtliga, 1, 8;</v>
      </c>
    </row>
    <row r="4" spans="1:1" x14ac:dyDescent="0.25">
      <c r="A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2023-09-22, 20:00:00, 15, 100, 99, , Stadtliga, 1, 8;</v>
      </c>
    </row>
    <row r="5" spans="1:1" x14ac:dyDescent="0.25">
      <c r="A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2023-09-25, 19:45:00, 18, 106, 99, , Stadtliga, 1, 8;</v>
      </c>
    </row>
    <row r="6" spans="1:1" x14ac:dyDescent="0.25">
      <c r="A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2023-09-25, 19:45:00, 16, 107, 104, , Stadtliga, 1, 8;</v>
      </c>
    </row>
    <row r="7" spans="1:1" x14ac:dyDescent="0.25">
      <c r="A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2023-09-25, 20:00:00, 15, 105, 101, , Stadtliga, 2, 8;</v>
      </c>
    </row>
    <row r="8" spans="1:1" x14ac:dyDescent="0.25">
      <c r="A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2023-09-25, 20:00:00, 21, 103, 108, , Stadtliga, 2, 8;</v>
      </c>
    </row>
    <row r="9" spans="1:1" x14ac:dyDescent="0.25">
      <c r="A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2023-09-29, 20:00:00, 14, 102, 109, , Stadtliga, 2, 8;</v>
      </c>
    </row>
    <row r="10" spans="1:1" x14ac:dyDescent="0.25">
      <c r="A1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2023-09-29, 20:00:00, 15, 100, 107, , Stadtliga, 2, 8;</v>
      </c>
    </row>
    <row r="11" spans="1:1" x14ac:dyDescent="0.25">
      <c r="A1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2023-10-06, 20:00:00, 14, 102, 99, , Stadtliga, 2, 8;</v>
      </c>
    </row>
    <row r="12" spans="1:1" x14ac:dyDescent="0.25">
      <c r="A1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2023-10-06, 20:00:00, 15, 100, 101, , Stadtliga, 3, 8;</v>
      </c>
    </row>
    <row r="13" spans="1:1" x14ac:dyDescent="0.25">
      <c r="A1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2023-10-09, 19:45:00, 18, 105, 106, , Stadtliga, 3, 8;</v>
      </c>
    </row>
    <row r="14" spans="1:1" x14ac:dyDescent="0.25">
      <c r="A1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2023-10-09, 19:45:00, 16, 107, 109, , Stadtliga, 3, 8;</v>
      </c>
    </row>
    <row r="15" spans="1:1" x14ac:dyDescent="0.25">
      <c r="A1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2023-10-09, 20:00:00, 15, 103, 104, , Stadtliga, 3, 8;</v>
      </c>
    </row>
    <row r="16" spans="1:1" x14ac:dyDescent="0.25">
      <c r="A1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2023-10-13, 20:00:00, 14, 105, 102, , Stadtliga, 3, 8;</v>
      </c>
    </row>
    <row r="17" spans="1:1" x14ac:dyDescent="0.25">
      <c r="A1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2023-10-16, 19:45:00, 18, 106, 104, , Stadtliga, 4, 8;</v>
      </c>
    </row>
    <row r="18" spans="1:1" x14ac:dyDescent="0.25">
      <c r="A1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2023-10-16, 19:45:00, 16, 107, 101, , Stadtliga, 4, 8;</v>
      </c>
    </row>
    <row r="19" spans="1:1" x14ac:dyDescent="0.25">
      <c r="A1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2023-10-16, 20:00:00, 15, 103, 99, , Stadtliga, 4, 8;</v>
      </c>
    </row>
    <row r="20" spans="1:1" x14ac:dyDescent="0.25">
      <c r="A2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2023-10-16, 20:00:00, 21, 109, 108, , Stadtliga, 4, 8;</v>
      </c>
    </row>
    <row r="21" spans="1:1" x14ac:dyDescent="0.25">
      <c r="A2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2023-12-01, 20:00:00, 14, 106, 102, , Stadtliga, 4, 8;</v>
      </c>
    </row>
    <row r="22" spans="1:1" x14ac:dyDescent="0.25">
      <c r="A2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2023-10-20, 20:00:00, 15, 108, 100, , Stadtliga, 5, 8;</v>
      </c>
    </row>
    <row r="23" spans="1:1" x14ac:dyDescent="0.25">
      <c r="A2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2023-10-23, 19:45:00, 18, 104, 109, , Stadtliga, 5, 8;</v>
      </c>
    </row>
    <row r="24" spans="1:1" x14ac:dyDescent="0.25">
      <c r="A2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2023-10-23, 19:45:00, 16, 107, 99, , Stadtliga, 5, 8;</v>
      </c>
    </row>
    <row r="25" spans="1:1" x14ac:dyDescent="0.25">
      <c r="A2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2023-10-23, 20:00:00, 15, 103, 101, , Stadtliga, 5, 8;</v>
      </c>
    </row>
    <row r="26" spans="1:1" x14ac:dyDescent="0.25">
      <c r="A2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2023-10-23, 20:00:00, 21, 100, 105, , Stadtliga, 5, 8;</v>
      </c>
    </row>
    <row r="27" spans="1:1" x14ac:dyDescent="0.25">
      <c r="A2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2023-10-27, 20:00:00, 14, 102, 108, , Stadtliga, 6, 8;</v>
      </c>
    </row>
    <row r="28" spans="1:1" x14ac:dyDescent="0.25">
      <c r="A2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2023-10-27, 20:00:00, 15, 100, 104, , Stadtliga, 6, 8;</v>
      </c>
    </row>
    <row r="29" spans="1:1" x14ac:dyDescent="0.25">
      <c r="A2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2023-11-03, 20:00:00, 14, 107, 102, , Stadtliga, 6, 8;</v>
      </c>
    </row>
    <row r="30" spans="1:1" x14ac:dyDescent="0.25">
      <c r="A3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2023-11-03, 20:00:00, 15, 100, 106, , Stadtliga, 6, 8;</v>
      </c>
    </row>
    <row r="31" spans="1:1" x14ac:dyDescent="0.25">
      <c r="A3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2023-11-06, 19:45:00, 18, 104, 101, , Stadtliga, 6, 8;</v>
      </c>
    </row>
    <row r="32" spans="1:1" x14ac:dyDescent="0.25">
      <c r="A3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2023-11-06, 19:45:00, 16, 108, 99, , Stadtliga, 7, 8;</v>
      </c>
    </row>
    <row r="33" spans="1:1" x14ac:dyDescent="0.25">
      <c r="A3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2023-11-06, 20:00:00, 21, 103, 105, , Stadtliga, 7, 8;</v>
      </c>
    </row>
    <row r="34" spans="1:1" x14ac:dyDescent="0.25">
      <c r="A3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2023-11-10, 20:00:00, 14, 102, 100, , Stadtliga, 7, 8;</v>
      </c>
    </row>
    <row r="35" spans="1:1" x14ac:dyDescent="0.25">
      <c r="A3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2023-11-10, 20:00:00, 15, 109, 101, , Stadtliga, 7, 8;</v>
      </c>
    </row>
    <row r="36" spans="1:1" x14ac:dyDescent="0.25">
      <c r="A3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2023-11-13, 19:45:00, 18, 106, 107, , Stadtliga, 7, 8;</v>
      </c>
    </row>
    <row r="37" spans="1:1" x14ac:dyDescent="0.25">
      <c r="A3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2023-11-13, 19:45:00, 16, 105, 108, , Stadtliga, 8, 8;</v>
      </c>
    </row>
    <row r="38" spans="1:1" x14ac:dyDescent="0.25">
      <c r="A3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2023-11-13, 20:00:00, 15, 99, 104, , Stadtliga, 8, 8;</v>
      </c>
    </row>
    <row r="39" spans="1:1" x14ac:dyDescent="0.25">
      <c r="A3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2023-11-13, 20:00:00, 21, 103, 100, , Stadtliga, 8, 8;</v>
      </c>
    </row>
    <row r="40" spans="1:1" x14ac:dyDescent="0.25">
      <c r="A4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2023-11-17, 20:00:00, 14, 102, 101, , Stadtliga, 8, 8;</v>
      </c>
    </row>
    <row r="41" spans="1:1" x14ac:dyDescent="0.25">
      <c r="A4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2023-11-17, 20:00:00, 15, 100, 109, , Stadtliga, 8, 8;</v>
      </c>
    </row>
    <row r="42" spans="1:1" x14ac:dyDescent="0.25">
      <c r="A4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2023-11-20, 19:45:00, 18, 104, 102, , Stadtliga, 9, 8;</v>
      </c>
    </row>
    <row r="43" spans="1:1" x14ac:dyDescent="0.25">
      <c r="A4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2023-11-20, 19:45:00, 16, 107, 105, , Stadtliga, 9, 8;</v>
      </c>
    </row>
    <row r="44" spans="1:1" x14ac:dyDescent="0.25">
      <c r="A4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2023-11-20, 20:00:00, 15, 101, 108, , Stadtliga, 9, 8;</v>
      </c>
    </row>
    <row r="45" spans="1:1" x14ac:dyDescent="0.25">
      <c r="A4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2023-11-20, 20:00:00, 21, 99, 109, , Stadtliga, 9, 8;</v>
      </c>
    </row>
    <row r="46" spans="1:1" x14ac:dyDescent="0.25">
      <c r="A4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2023-11-24, 20:00:00, 14, 106, 103, , Stadtliga, 9, 8;</v>
      </c>
    </row>
    <row r="47" spans="1:1" x14ac:dyDescent="0.25">
      <c r="A4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2023-11-27, 19:45:00, 18, 106, 101, , Stadtliga, 10, 8;</v>
      </c>
    </row>
    <row r="48" spans="1:1" x14ac:dyDescent="0.25">
      <c r="A4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2023-11-27, 19:45:00, 16, 107, 108, , Stadtliga, 10, 8;</v>
      </c>
    </row>
    <row r="49" spans="1:1" x14ac:dyDescent="0.25">
      <c r="A4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2023-11-27, 20:00:00, 15, 105, 99, , Stadtliga, 10, 8;</v>
      </c>
    </row>
    <row r="50" spans="1:1" x14ac:dyDescent="0.25">
      <c r="A5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2023-11-27, 20:00:00, 21, 109, 103, , Stadtliga, 10, 8;</v>
      </c>
    </row>
    <row r="51" spans="1:1" x14ac:dyDescent="0.25">
      <c r="A5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2023-12-04, 19:45:00, 18, 105, 109, , Stadtliga, 10, 8;</v>
      </c>
    </row>
    <row r="52" spans="1:1" x14ac:dyDescent="0.25">
      <c r="A5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2023-12-04, 19:45:00, 16, 101, 99, , Stadtliga, 11, 8;</v>
      </c>
    </row>
    <row r="53" spans="1:1" x14ac:dyDescent="0.25">
      <c r="A5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2023-12-04, 20:00:00, 15, 108, 104, , Stadtliga, 11, 8;</v>
      </c>
    </row>
    <row r="54" spans="1:1" x14ac:dyDescent="0.25">
      <c r="A5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2023-12-04, 20:00:00, 21, 107, 103, , Stadtliga, 11, 8;</v>
      </c>
    </row>
    <row r="55" spans="1:1" x14ac:dyDescent="0.25">
      <c r="A5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2023-12-11, 19:45:00, 18, 104, 105, , Stadtliga, 11, 8;</v>
      </c>
    </row>
    <row r="56" spans="1:1" x14ac:dyDescent="0.25">
      <c r="A5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2023-12-11, 20:00:00, 15, 106, 108, , Stadtliga, 11, 8;</v>
      </c>
    </row>
    <row r="57" spans="1:1" hidden="1" x14ac:dyDescent="0.25">
      <c r="A5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58" spans="1:1" hidden="1" x14ac:dyDescent="0.25">
      <c r="A5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59" spans="1:1" hidden="1" x14ac:dyDescent="0.25">
      <c r="A5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0" spans="1:1" hidden="1" x14ac:dyDescent="0.25">
      <c r="A6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1" spans="1:1" hidden="1" x14ac:dyDescent="0.25">
      <c r="A6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2" spans="1:1" hidden="1" x14ac:dyDescent="0.25">
      <c r="A6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3" spans="1:1" hidden="1" x14ac:dyDescent="0.25">
      <c r="A6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4" spans="1:1" hidden="1" x14ac:dyDescent="0.25">
      <c r="A6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5" spans="1:1" hidden="1" x14ac:dyDescent="0.25">
      <c r="A6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6" spans="1:1" hidden="1" x14ac:dyDescent="0.25">
      <c r="A6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7" spans="1:1" hidden="1" x14ac:dyDescent="0.25">
      <c r="A6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8" spans="1:1" hidden="1" x14ac:dyDescent="0.25">
      <c r="A6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69" spans="1:1" hidden="1" x14ac:dyDescent="0.25">
      <c r="A6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0" spans="1:1" hidden="1" x14ac:dyDescent="0.25">
      <c r="A7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1" spans="1:1" hidden="1" x14ac:dyDescent="0.25">
      <c r="A7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2" spans="1:1" hidden="1" x14ac:dyDescent="0.25">
      <c r="A7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3" spans="1:1" hidden="1" x14ac:dyDescent="0.25">
      <c r="A7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4" spans="1:1" hidden="1" x14ac:dyDescent="0.25">
      <c r="A7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5" spans="1:1" hidden="1" x14ac:dyDescent="0.25">
      <c r="A7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6" spans="1:1" hidden="1" x14ac:dyDescent="0.25">
      <c r="A7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7" spans="1:1" hidden="1" x14ac:dyDescent="0.25">
      <c r="A7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8" spans="1:1" hidden="1" x14ac:dyDescent="0.25">
      <c r="A7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79" spans="1:1" hidden="1" x14ac:dyDescent="0.25">
      <c r="A7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0" spans="1:1" hidden="1" x14ac:dyDescent="0.25">
      <c r="A8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1" spans="1:1" hidden="1" x14ac:dyDescent="0.25">
      <c r="A8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2" spans="1:1" hidden="1" x14ac:dyDescent="0.25">
      <c r="A8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3" spans="1:1" hidden="1" x14ac:dyDescent="0.25">
      <c r="A8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4" spans="1:1" hidden="1" x14ac:dyDescent="0.25">
      <c r="A8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5" spans="1:1" hidden="1" x14ac:dyDescent="0.25">
      <c r="A8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6" spans="1:1" hidden="1" x14ac:dyDescent="0.25">
      <c r="A8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7" spans="1:1" hidden="1" x14ac:dyDescent="0.25">
      <c r="A8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8" spans="1:1" hidden="1" x14ac:dyDescent="0.25">
      <c r="A8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89" spans="1:1" hidden="1" x14ac:dyDescent="0.25">
      <c r="A8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0" spans="1:1" hidden="1" x14ac:dyDescent="0.25">
      <c r="A90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1" spans="1:1" hidden="1" x14ac:dyDescent="0.25">
      <c r="A91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2" spans="1:1" hidden="1" x14ac:dyDescent="0.25">
      <c r="A92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3" spans="1:1" hidden="1" x14ac:dyDescent="0.25">
      <c r="A93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4" spans="1:1" hidden="1" x14ac:dyDescent="0.25">
      <c r="A94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5" spans="1:1" hidden="1" x14ac:dyDescent="0.25">
      <c r="A95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6" spans="1:1" hidden="1" x14ac:dyDescent="0.25">
      <c r="A96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7" spans="1:1" hidden="1" x14ac:dyDescent="0.25">
      <c r="A97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8" spans="1:1" hidden="1" x14ac:dyDescent="0.25">
      <c r="A98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  <row r="99" spans="1:1" hidden="1" x14ac:dyDescent="0.25">
      <c r="A99" t="str">
        <f>TEXT(Tabelle3[[#This Row],[Datum]],"JJJJ-MM-TT")&amp;", "&amp;Tabelle3[[#This Row],[Anstoss]]&amp;", "&amp;Tabelle3[[#This Row],[Spielort]]&amp;", "&amp;Tabelle3[[#This Row],[Heim]]&amp;", "&amp;Tabelle3[[#This Row],[Gast]]&amp;", "&amp;Tabelle3[[#This Row],[Kommentar]]&amp;", "&amp;Tabelle3[[#This Row],[Klasse]]&amp;", "&amp;Tabelle3[[#This Row],[Spieltag]]&amp;", "&amp;Tabelle3[[#This Row],[Saison]]&amp;";"</f>
        <v>, , , , , , , , ;</v>
      </c>
    </row>
  </sheetData>
  <autoFilter ref="A1:A524" xr:uid="{00000000-0009-0000-0000-000007000000}"/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Spielplan Übersicht</vt:lpstr>
      <vt:lpstr>Saison</vt:lpstr>
      <vt:lpstr>Spielort</vt:lpstr>
      <vt:lpstr>Vereine</vt:lpstr>
      <vt:lpstr>Mannschaften</vt:lpstr>
      <vt:lpstr>Spielplan</vt:lpstr>
      <vt:lpstr>Prepare Import</vt:lpstr>
      <vt:lpstr>Spielplan 2023-2024</vt:lpstr>
      <vt:lpstr>'Prepare Import'!_FilterDatenbank</vt:lpstr>
      <vt:lpstr>Spielplan!Excel_BuiltIn__FilterDatabase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Frielinghaus</dc:creator>
  <dc:description/>
  <cp:lastModifiedBy>PC</cp:lastModifiedBy>
  <cp:revision>113</cp:revision>
  <cp:lastPrinted>2023-08-24T14:26:15Z</cp:lastPrinted>
  <dcterms:created xsi:type="dcterms:W3CDTF">2018-08-11T10:01:37Z</dcterms:created>
  <dcterms:modified xsi:type="dcterms:W3CDTF">2023-10-16T14:30:12Z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